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stp 4a" sheetId="1" r:id="rId1"/>
  </sheets>
  <definedNames>
    <definedName name="_xlnm.Print_Titles" localSheetId="0">'stp 4a'!$6:$9</definedName>
  </definedNames>
  <calcPr fullCalcOnLoad="1"/>
</workbook>
</file>

<file path=xl/sharedStrings.xml><?xml version="1.0" encoding="utf-8"?>
<sst xmlns="http://schemas.openxmlformats.org/spreadsheetml/2006/main" count="101" uniqueCount="96">
  <si>
    <t>Cộng</t>
  </si>
  <si>
    <t>24=21+22+23</t>
  </si>
  <si>
    <t>27=25+26</t>
  </si>
  <si>
    <t>30=28+29</t>
  </si>
  <si>
    <t>STT</t>
  </si>
  <si>
    <t>SỞ TƯ PHÁP</t>
  </si>
  <si>
    <t>An Giang</t>
  </si>
  <si>
    <t>Bạc Liêu</t>
  </si>
  <si>
    <t>Bắc Kạn</t>
  </si>
  <si>
    <t>Bắc Giang</t>
  </si>
  <si>
    <t>Bắc Ninh</t>
  </si>
  <si>
    <t>Bến Tre</t>
  </si>
  <si>
    <t>Bình Dương</t>
  </si>
  <si>
    <t>Bình Định</t>
  </si>
  <si>
    <t>Bình Phước</t>
  </si>
  <si>
    <t>Bình Thuận</t>
  </si>
  <si>
    <t>Cà Mau</t>
  </si>
  <si>
    <t>Cao Bằng</t>
  </si>
  <si>
    <t>Cần Thơ</t>
  </si>
  <si>
    <t>Đà Nẵng</t>
  </si>
  <si>
    <t>Đắk Lắk</t>
  </si>
  <si>
    <t>Đắk Nông</t>
  </si>
  <si>
    <t>Điện Biên</t>
  </si>
  <si>
    <t>Đồng Nai</t>
  </si>
  <si>
    <t>Đồng Tháp</t>
  </si>
  <si>
    <t>Gia Lai</t>
  </si>
  <si>
    <t>Hà Giang</t>
  </si>
  <si>
    <t>Hà Nam</t>
  </si>
  <si>
    <t>Hà Nội</t>
  </si>
  <si>
    <t>Hà Tĩnh</t>
  </si>
  <si>
    <t>Hải Dương</t>
  </si>
  <si>
    <t>Hậu Giang</t>
  </si>
  <si>
    <t>Hải Phòng</t>
  </si>
  <si>
    <t>Hoà Bình</t>
  </si>
  <si>
    <t>Hưng Yên</t>
  </si>
  <si>
    <t>Khánh Hoà</t>
  </si>
  <si>
    <t>Kiên Giang</t>
  </si>
  <si>
    <t>Kon Tum</t>
  </si>
  <si>
    <t>Lai Châu</t>
  </si>
  <si>
    <t>Lạng Sơn</t>
  </si>
  <si>
    <t>Lào Cai</t>
  </si>
  <si>
    <t>Lâm Đồng</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</si>
  <si>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</si>
  <si>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</si>
  <si>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</si>
  <si>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</si>
  <si>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</si>
  <si>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</si>
  <si>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</si>
  <si>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</si>
  <si>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</si>
  <si>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</si>
  <si>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</si>
  <si>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</si>
  <si>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</si>
  <si>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</si>
  <si>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</si>
  <si>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</si>
  <si>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</si>
  <si>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Hoá</t>
  </si>
  <si>
    <t>Tiền Giang</t>
  </si>
  <si>
    <t xml:space="preserve">Trà Vinh </t>
  </si>
  <si>
    <t>Tuyên Quang</t>
  </si>
  <si>
    <t>Vĩnh Long</t>
  </si>
  <si>
    <t>Vĩnh Phúc</t>
  </si>
  <si>
    <t>Yên Bái</t>
  </si>
  <si>
    <t>LUẬT SƯ</t>
  </si>
  <si>
    <t>Số tổ chức hành nghề luật sư đăng ký hoạt động tại địa phương</t>
  </si>
  <si>
    <t>Tổng số luật sư tại địa phương</t>
  </si>
  <si>
    <t xml:space="preserve">Số lượng vụ việc </t>
  </si>
  <si>
    <t>Tổ chức trong nước</t>
  </si>
  <si>
    <t>Tranh tụng</t>
  </si>
  <si>
    <t>Tư vấn</t>
  </si>
  <si>
    <t>Khác</t>
  </si>
  <si>
    <t>Tổ chức nước ngoài</t>
  </si>
  <si>
    <t>28</t>
  </si>
  <si>
    <t>TỔNG</t>
  </si>
  <si>
    <t>Bà Rịa - VT</t>
  </si>
  <si>
    <t xml:space="preserve">Ghi chú: </t>
  </si>
  <si>
    <t>Theo Biểu mẫu số STP-04 ban hành kèm theo Công văn số 306/BTP-KHTC ngày 16/10/2009 của Bộ Tư pháp</t>
  </si>
  <si>
    <t>TT Huế</t>
  </si>
  <si>
    <t>TP. HCM</t>
  </si>
  <si>
    <t>(Từ ngày 01 tháng 10 năm 2008 đến ngày 30 tháng 09 năm 2009)</t>
  </si>
  <si>
    <r>
      <t xml:space="preserve">Doanh thu </t>
    </r>
    <r>
      <rPr>
        <sz val="10"/>
        <rFont val="Arial"/>
        <family val="2"/>
      </rPr>
      <t>(Đơn vị tính: 1.000 đồng)</t>
    </r>
  </si>
  <si>
    <r>
      <t>Tổng số nộp ngân sách</t>
    </r>
    <r>
      <rPr>
        <sz val="10"/>
        <rFont val="Arial"/>
        <family val="2"/>
      </rPr>
      <t xml:space="preserve"> (Đơn vị tính: 1.000 đồng)</t>
    </r>
  </si>
  <si>
    <t>PHỤ LỤC STP-04A</t>
  </si>
  <si>
    <t xml:space="preserve">THỐNG KÊ VỀ TỔ CHỨC, HOẠT ĐỘNG LUẬT SƯ NĂM 2009 </t>
  </si>
  <si>
    <t xml:space="preserve">   - Những ô để trống là do các tỉnh chưa gửi số liệu hoặc đã gửi nhưng không đúng yêu cầu.</t>
  </si>
  <si>
    <t xml:space="preserve">   - Các số liệu được tổng hợp từ Phụ lục của các Sở Tư pháp.</t>
  </si>
  <si>
    <t>VPLS</t>
  </si>
  <si>
    <t>Công ty luật</t>
  </si>
  <si>
    <t>Chi nhánh</t>
  </si>
  <si>
    <t>Hành nghề cá nhân</t>
  </si>
  <si>
    <t>19=15+ 16+17+18</t>
  </si>
  <si>
    <t>29</t>
  </si>
  <si>
    <t xml:space="preserve">   - Số liệu về số tổ chức hành nghề luật sư và tổng số luật sư do Vụ Bổ trợ tư pháp cung cấp tính đến hết ngày 31 tháng 12 năm 2009.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</si>
</sst>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_(* #,##0_);_(* \(#,##0\);_(* &quot;-&quot;??_);_(@_)"/>
    <numFmt numFmtId="174" formatCode="#,##0.000"/>
  </numFmts>
  <fonts count="35">
    <font>
      <sz val="10"/>
      <name val="Arial"/>
      <family val="0"/>
    </font>
    <font>
      <sz val="11"/>
      <color indexed="8"/>
      <name val="Calibri"/>
      <family val="2"/>
    </font>
    <font>
      <sz val="9"/>
      <color indexed="8"/>
      <name val="Arial"/>
      <family val="2"/>
    </font>
    <font>
      <b/>
      <sz val="10"/>
      <name val="Arial"/>
      <family val="2"/>
    </font>
    <font>
      <sz val="10"/>
      <color indexed="10"/>
      <name val="Arial"/>
      <family val="2"/>
    </font>
    <font>
      <sz val="10"/>
      <color indexed="8"/>
      <name val="Arial"/>
      <family val="2"/>
    </font>
    <font>
      <sz val="8"/>
      <name val="Arial"/>
      <family val="2"/>
    </font>
    <font>
      <sz val="10"/>
      <color indexed="12"/>
      <name val="Arial"/>
      <family val="2"/>
    </font>
    <font>
      <b/>
      <sz val="12"/>
      <name val="Arial"/>
      <family val="2"/>
    </font>
    <font>
      <b/>
      <i/>
      <sz val="8"/>
      <name val="Arial"/>
      <family val="2"/>
    </font>
    <font>
      <sz val="9"/>
      <name val="Arial"/>
      <family val="2"/>
    </font>
    <font>
      <b/>
      <sz val="9"/>
      <name val="Arial"/>
      <family val="2"/>
    </font>
    <font>
      <b/>
      <sz val="8"/>
      <name val="Arial"/>
      <family val="2"/>
    </font>
    <font>
      <b/>
      <i/>
      <sz val="9"/>
      <name val="Arial"/>
      <family val="2"/>
    </font>
    <font>
      <b/>
      <sz val="14"/>
      <name val="Arial"/>
      <family val="2"/>
    </font>
    <font>
      <i/>
      <sz val="12"/>
      <name val="Arial"/>
      <family val="2"/>
    </font>
    <font>
      <sz val="12"/>
      <name val="Times New Roman"/>
      <family val="1"/>
    </font>
    <font>
      <sz val="11"/>
      <name val="Times New Roman"/>
      <family val="1"/>
    </font>
    <font>
      <b/>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2">
    <xf numFmtId="0" fontId="0" fillId="0" borderId="0" xfId="0" applyAlignment="1">
      <alignment/>
    </xf>
    <xf numFmtId="0" fontId="0" fillId="0" borderId="0" xfId="0" applyAlignment="1">
      <alignment horizontal="center"/>
    </xf>
    <xf numFmtId="0" fontId="7"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Border="1" applyAlignment="1">
      <alignment/>
    </xf>
    <xf numFmtId="0" fontId="0" fillId="0" borderId="0" xfId="0" applyFont="1" applyFill="1" applyAlignment="1">
      <alignment/>
    </xf>
    <xf numFmtId="49" fontId="0"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1" fontId="1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4" fillId="0" borderId="0" xfId="0" applyFont="1" applyAlignment="1">
      <alignment/>
    </xf>
    <xf numFmtId="0" fontId="7" fillId="0" borderId="0" xfId="0" applyFont="1" applyAlignment="1">
      <alignment/>
    </xf>
    <xf numFmtId="0" fontId="5" fillId="0" borderId="0" xfId="0" applyFont="1" applyAlignment="1">
      <alignment/>
    </xf>
    <xf numFmtId="1" fontId="10" fillId="0" borderId="0" xfId="55" applyNumberFormat="1" applyFont="1" applyFill="1" applyBorder="1" applyAlignment="1">
      <alignment vertical="center"/>
      <protection/>
    </xf>
    <xf numFmtId="0" fontId="13" fillId="0" borderId="0" xfId="55" applyFont="1" applyFill="1" applyAlignment="1">
      <alignment/>
      <protection/>
    </xf>
    <xf numFmtId="0" fontId="4" fillId="0" borderId="0" xfId="0" applyFont="1" applyAlignment="1">
      <alignment/>
    </xf>
    <xf numFmtId="0" fontId="0" fillId="0" borderId="10" xfId="0" applyFont="1" applyBorder="1" applyAlignment="1">
      <alignment horizontal="center" vertical="center"/>
    </xf>
    <xf numFmtId="0" fontId="16" fillId="0" borderId="10" xfId="0" applyFont="1" applyBorder="1" applyAlignment="1">
      <alignment horizontal="left" vertical="center" wrapText="1"/>
    </xf>
    <xf numFmtId="3" fontId="0" fillId="0" borderId="10" xfId="0" applyNumberFormat="1" applyFont="1" applyBorder="1" applyAlignment="1">
      <alignment horizontal="center" vertical="center"/>
    </xf>
    <xf numFmtId="0" fontId="0" fillId="0" borderId="0" xfId="0" applyFont="1" applyAlignment="1">
      <alignment/>
    </xf>
    <xf numFmtId="174" fontId="0" fillId="0" borderId="10" xfId="0" applyNumberFormat="1" applyFont="1" applyBorder="1" applyAlignment="1">
      <alignment horizontal="center" vertical="center"/>
    </xf>
    <xf numFmtId="0" fontId="0" fillId="0" borderId="10" xfId="0" applyFont="1" applyBorder="1" applyAlignment="1">
      <alignment horizontal="center" vertical="center" wrapText="1"/>
    </xf>
    <xf numFmtId="49" fontId="10" fillId="0" borderId="0" xfId="55" applyNumberFormat="1" applyFont="1" applyFill="1" applyBorder="1" applyAlignment="1">
      <alignment vertical="center"/>
      <protection/>
    </xf>
    <xf numFmtId="3" fontId="11" fillId="0" borderId="10" xfId="0" applyNumberFormat="1" applyFont="1" applyBorder="1" applyAlignment="1">
      <alignment horizontal="center" vertical="center"/>
    </xf>
    <xf numFmtId="1" fontId="18" fillId="0" borderId="10" xfId="0" applyNumberFormat="1" applyFont="1" applyFill="1" applyBorder="1" applyAlignment="1">
      <alignment horizontal="center" vertical="center" wrapText="1"/>
    </xf>
    <xf numFmtId="0" fontId="17"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center" vertical="center" wrapText="1"/>
    </xf>
    <xf numFmtId="3" fontId="0" fillId="0" borderId="10" xfId="0" applyNumberFormat="1" applyFont="1" applyBorder="1" applyAlignment="1">
      <alignment horizontal="center" vertical="center"/>
    </xf>
    <xf numFmtId="3" fontId="0"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xf>
    <xf numFmtId="0" fontId="0" fillId="0" borderId="0" xfId="55" applyFont="1" applyFill="1">
      <alignment/>
      <protection/>
    </xf>
    <xf numFmtId="0" fontId="0" fillId="0" borderId="0" xfId="0" applyFont="1" applyAlignment="1">
      <alignment/>
    </xf>
    <xf numFmtId="0" fontId="0" fillId="0" borderId="10" xfId="0" applyFont="1" applyFill="1" applyBorder="1" applyAlignment="1">
      <alignment horizontal="center" vertical="center"/>
    </xf>
    <xf numFmtId="0" fontId="16" fillId="0" borderId="10" xfId="0" applyFont="1" applyFill="1" applyBorder="1" applyAlignment="1">
      <alignment horizontal="left" vertical="center" wrapText="1"/>
    </xf>
    <xf numFmtId="3" fontId="0" fillId="0" borderId="10"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Alignment="1">
      <alignment/>
    </xf>
    <xf numFmtId="0" fontId="11" fillId="0" borderId="10" xfId="0" applyFont="1" applyFill="1" applyBorder="1" applyAlignment="1">
      <alignment horizontal="center" vertical="center" wrapText="1"/>
    </xf>
    <xf numFmtId="0" fontId="2" fillId="0" borderId="0" xfId="0" applyFont="1" applyFill="1" applyAlignment="1">
      <alignment horizontal="center" vertical="top"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14" fillId="0" borderId="0" xfId="0" applyFont="1" applyFill="1" applyAlignment="1">
      <alignment horizontal="center"/>
    </xf>
    <xf numFmtId="0" fontId="8" fillId="0" borderId="0" xfId="0" applyFont="1" applyAlignment="1">
      <alignment horizontal="center"/>
    </xf>
    <xf numFmtId="0" fontId="1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38"/>
  <sheetViews>
    <sheetView tabSelected="1" view="pageLayout" zoomScaleNormal="75" workbookViewId="0" topLeftCell="A13">
      <selection activeCell="A3" sqref="A3:R3"/>
    </sheetView>
  </sheetViews>
  <sheetFormatPr defaultColWidth="9.140625" defaultRowHeight="12.75"/>
  <cols>
    <col min="1" max="1" width="6.8515625" style="1" customWidth="1"/>
    <col min="2" max="2" width="11.8515625" style="0" customWidth="1"/>
    <col min="3" max="4" width="6.28125" style="34" customWidth="1"/>
    <col min="5" max="5" width="5.7109375" style="28" customWidth="1"/>
    <col min="6" max="6" width="5.28125" style="34" customWidth="1"/>
    <col min="7" max="7" width="6.140625" style="34" customWidth="1"/>
    <col min="8" max="8" width="7.8515625" style="28" customWidth="1"/>
    <col min="9" max="9" width="6.57421875" style="0" customWidth="1"/>
    <col min="10" max="10" width="7.00390625" style="0" customWidth="1"/>
    <col min="11" max="11" width="6.7109375" style="0" customWidth="1"/>
    <col min="12" max="12" width="7.140625" style="0" customWidth="1"/>
    <col min="13" max="13" width="9.8515625" style="0" customWidth="1"/>
    <col min="14" max="14" width="11.140625" style="0" customWidth="1"/>
    <col min="15" max="15" width="11.00390625" style="0" customWidth="1"/>
    <col min="16" max="16" width="9.28125" style="0" customWidth="1"/>
    <col min="17" max="18" width="10.00390625" style="0" customWidth="1"/>
  </cols>
  <sheetData>
    <row r="1" spans="1:8" s="6" customFormat="1" ht="44.25" customHeight="1">
      <c r="A1" s="41" t="s">
        <v>79</v>
      </c>
      <c r="B1" s="41"/>
      <c r="C1" s="41"/>
      <c r="D1" s="41"/>
      <c r="E1" s="41"/>
      <c r="F1" s="41"/>
      <c r="G1" s="28"/>
      <c r="H1" s="28"/>
    </row>
    <row r="2" spans="1:18" s="6" customFormat="1" ht="21.75" customHeight="1">
      <c r="A2" s="49" t="s">
        <v>85</v>
      </c>
      <c r="B2" s="49"/>
      <c r="C2" s="49"/>
      <c r="D2" s="49"/>
      <c r="E2" s="49"/>
      <c r="F2" s="49"/>
      <c r="G2" s="49"/>
      <c r="H2" s="49"/>
      <c r="I2" s="49"/>
      <c r="J2" s="49"/>
      <c r="K2" s="49"/>
      <c r="L2" s="49"/>
      <c r="M2" s="49"/>
      <c r="N2" s="49"/>
      <c r="O2" s="49"/>
      <c r="P2" s="49"/>
      <c r="Q2" s="49"/>
      <c r="R2" s="49"/>
    </row>
    <row r="3" spans="1:18" ht="15.75">
      <c r="A3" s="50" t="s">
        <v>86</v>
      </c>
      <c r="B3" s="50"/>
      <c r="C3" s="50"/>
      <c r="D3" s="50"/>
      <c r="E3" s="50"/>
      <c r="F3" s="50"/>
      <c r="G3" s="50"/>
      <c r="H3" s="50"/>
      <c r="I3" s="50"/>
      <c r="J3" s="50"/>
      <c r="K3" s="50"/>
      <c r="L3" s="50"/>
      <c r="M3" s="50"/>
      <c r="N3" s="50"/>
      <c r="O3" s="50"/>
      <c r="P3" s="50"/>
      <c r="Q3" s="50"/>
      <c r="R3" s="50"/>
    </row>
    <row r="4" spans="1:18" s="3" customFormat="1" ht="18.75" customHeight="1">
      <c r="A4" s="51" t="s">
        <v>82</v>
      </c>
      <c r="B4" s="51"/>
      <c r="C4" s="51"/>
      <c r="D4" s="51"/>
      <c r="E4" s="51"/>
      <c r="F4" s="51"/>
      <c r="G4" s="51"/>
      <c r="H4" s="51"/>
      <c r="I4" s="51"/>
      <c r="J4" s="51"/>
      <c r="K4" s="51"/>
      <c r="L4" s="51"/>
      <c r="M4" s="51"/>
      <c r="N4" s="51"/>
      <c r="O4" s="51"/>
      <c r="P4" s="51"/>
      <c r="Q4" s="51"/>
      <c r="R4" s="51"/>
    </row>
    <row r="6" spans="1:18" ht="21.75" customHeight="1">
      <c r="A6" s="43" t="s">
        <v>4</v>
      </c>
      <c r="B6" s="40" t="s">
        <v>5</v>
      </c>
      <c r="C6" s="44" t="s">
        <v>66</v>
      </c>
      <c r="D6" s="44"/>
      <c r="E6" s="44"/>
      <c r="F6" s="44"/>
      <c r="G6" s="44"/>
      <c r="H6" s="44"/>
      <c r="I6" s="44"/>
      <c r="J6" s="44"/>
      <c r="K6" s="44"/>
      <c r="L6" s="44"/>
      <c r="M6" s="44"/>
      <c r="N6" s="44"/>
      <c r="O6" s="44"/>
      <c r="P6" s="44"/>
      <c r="Q6" s="44"/>
      <c r="R6" s="44"/>
    </row>
    <row r="7" spans="1:24" ht="63" customHeight="1">
      <c r="A7" s="43"/>
      <c r="B7" s="40"/>
      <c r="C7" s="45" t="s">
        <v>67</v>
      </c>
      <c r="D7" s="45"/>
      <c r="E7" s="45"/>
      <c r="F7" s="45"/>
      <c r="G7" s="45"/>
      <c r="H7" s="46" t="s">
        <v>68</v>
      </c>
      <c r="I7" s="48" t="s">
        <v>69</v>
      </c>
      <c r="J7" s="48"/>
      <c r="K7" s="48"/>
      <c r="L7" s="48"/>
      <c r="M7" s="48" t="s">
        <v>83</v>
      </c>
      <c r="N7" s="48"/>
      <c r="O7" s="48"/>
      <c r="P7" s="48" t="s">
        <v>84</v>
      </c>
      <c r="Q7" s="48"/>
      <c r="R7" s="48"/>
      <c r="S7" s="5"/>
      <c r="T7" s="5"/>
      <c r="U7" s="5"/>
      <c r="V7" s="5"/>
      <c r="W7" s="5"/>
      <c r="X7" s="5"/>
    </row>
    <row r="8" spans="1:24" ht="89.25" customHeight="1">
      <c r="A8" s="43"/>
      <c r="B8" s="40"/>
      <c r="C8" s="29" t="s">
        <v>89</v>
      </c>
      <c r="D8" s="29" t="s">
        <v>90</v>
      </c>
      <c r="E8" s="29" t="s">
        <v>91</v>
      </c>
      <c r="F8" s="29" t="s">
        <v>92</v>
      </c>
      <c r="G8" s="11" t="s">
        <v>0</v>
      </c>
      <c r="H8" s="47"/>
      <c r="I8" s="7" t="s">
        <v>71</v>
      </c>
      <c r="J8" s="7" t="s">
        <v>72</v>
      </c>
      <c r="K8" s="7" t="s">
        <v>73</v>
      </c>
      <c r="L8" s="11" t="s">
        <v>0</v>
      </c>
      <c r="M8" s="7" t="s">
        <v>70</v>
      </c>
      <c r="N8" s="7" t="s">
        <v>74</v>
      </c>
      <c r="O8" s="11" t="s">
        <v>0</v>
      </c>
      <c r="P8" s="7" t="s">
        <v>70</v>
      </c>
      <c r="Q8" s="7" t="s">
        <v>74</v>
      </c>
      <c r="R8" s="11" t="s">
        <v>0</v>
      </c>
      <c r="S8" s="5"/>
      <c r="T8" s="5"/>
      <c r="U8" s="5"/>
      <c r="V8" s="5"/>
      <c r="W8" s="5"/>
      <c r="X8" s="5"/>
    </row>
    <row r="9" spans="1:24" ht="27">
      <c r="A9" s="43"/>
      <c r="B9" s="40"/>
      <c r="C9" s="8">
        <v>15</v>
      </c>
      <c r="D9" s="8">
        <v>16</v>
      </c>
      <c r="E9" s="8">
        <v>17</v>
      </c>
      <c r="F9" s="10">
        <v>18</v>
      </c>
      <c r="G9" s="26" t="s">
        <v>93</v>
      </c>
      <c r="H9" s="10">
        <v>20</v>
      </c>
      <c r="I9" s="10">
        <v>21</v>
      </c>
      <c r="J9" s="10">
        <v>22</v>
      </c>
      <c r="K9" s="10">
        <v>23</v>
      </c>
      <c r="L9" s="10" t="s">
        <v>1</v>
      </c>
      <c r="M9" s="10">
        <v>25</v>
      </c>
      <c r="N9" s="10">
        <v>26</v>
      </c>
      <c r="O9" s="10" t="s">
        <v>2</v>
      </c>
      <c r="P9" s="9" t="s">
        <v>75</v>
      </c>
      <c r="Q9" s="9" t="s">
        <v>94</v>
      </c>
      <c r="R9" s="9" t="s">
        <v>3</v>
      </c>
      <c r="S9" s="5"/>
      <c r="T9" s="5"/>
      <c r="U9" s="5"/>
      <c r="V9" s="5"/>
      <c r="W9" s="5"/>
      <c r="X9" s="5"/>
    </row>
    <row r="10" spans="1:18" s="4" customFormat="1" ht="15.75">
      <c r="A10" s="18">
        <v>1</v>
      </c>
      <c r="B10" s="19" t="s">
        <v>6</v>
      </c>
      <c r="C10" s="30">
        <v>29</v>
      </c>
      <c r="D10" s="30">
        <v>1</v>
      </c>
      <c r="E10" s="31">
        <v>0</v>
      </c>
      <c r="F10" s="30">
        <v>1</v>
      </c>
      <c r="G10" s="30">
        <f>SUM(C10:F10)</f>
        <v>31</v>
      </c>
      <c r="H10" s="31">
        <v>46</v>
      </c>
      <c r="I10" s="20">
        <v>125</v>
      </c>
      <c r="J10" s="20"/>
      <c r="K10" s="20"/>
      <c r="L10" s="20">
        <f>I10+J10+K10</f>
        <v>125</v>
      </c>
      <c r="M10" s="20"/>
      <c r="N10" s="20"/>
      <c r="O10" s="20"/>
      <c r="P10" s="22"/>
      <c r="Q10" s="22"/>
      <c r="R10" s="22"/>
    </row>
    <row r="11" spans="1:18" s="2" customFormat="1" ht="18" customHeight="1">
      <c r="A11" s="23">
        <v>2</v>
      </c>
      <c r="B11" s="19" t="s">
        <v>77</v>
      </c>
      <c r="C11" s="30">
        <v>40</v>
      </c>
      <c r="D11" s="30">
        <v>4</v>
      </c>
      <c r="E11" s="31">
        <v>3</v>
      </c>
      <c r="F11" s="30">
        <v>0</v>
      </c>
      <c r="G11" s="30">
        <f aca="true" t="shared" si="0" ref="G11:G72">SUM(C11:F11)</f>
        <v>47</v>
      </c>
      <c r="H11" s="31">
        <v>115</v>
      </c>
      <c r="I11" s="20">
        <v>649</v>
      </c>
      <c r="J11" s="20">
        <v>2258</v>
      </c>
      <c r="K11" s="20">
        <v>2387</v>
      </c>
      <c r="L11" s="20">
        <f aca="true" t="shared" si="1" ref="L11:L72">I11+J11+K11</f>
        <v>5294</v>
      </c>
      <c r="M11" s="20">
        <v>5588375.395</v>
      </c>
      <c r="N11" s="20">
        <v>0</v>
      </c>
      <c r="O11" s="20">
        <f aca="true" t="shared" si="2" ref="O11:O72">M11+N11</f>
        <v>5588375.395</v>
      </c>
      <c r="P11" s="20">
        <v>440224.969</v>
      </c>
      <c r="Q11" s="20">
        <v>0</v>
      </c>
      <c r="R11" s="20">
        <f aca="true" t="shared" si="3" ref="R11:R72">P11+Q11</f>
        <v>440224.969</v>
      </c>
    </row>
    <row r="12" spans="1:18" s="4" customFormat="1" ht="15.75">
      <c r="A12" s="18">
        <v>3</v>
      </c>
      <c r="B12" s="19" t="s">
        <v>7</v>
      </c>
      <c r="C12" s="30">
        <v>9</v>
      </c>
      <c r="D12" s="30">
        <v>1</v>
      </c>
      <c r="E12" s="31">
        <v>0</v>
      </c>
      <c r="F12" s="30">
        <v>0</v>
      </c>
      <c r="G12" s="30">
        <f t="shared" si="0"/>
        <v>10</v>
      </c>
      <c r="H12" s="31">
        <v>14</v>
      </c>
      <c r="I12" s="20"/>
      <c r="J12" s="20"/>
      <c r="K12" s="20"/>
      <c r="L12" s="20"/>
      <c r="M12" s="20"/>
      <c r="N12" s="20"/>
      <c r="O12" s="20"/>
      <c r="P12" s="20"/>
      <c r="Q12" s="20"/>
      <c r="R12" s="20"/>
    </row>
    <row r="13" spans="1:18" s="2" customFormat="1" ht="15.75">
      <c r="A13" s="18">
        <v>4</v>
      </c>
      <c r="B13" s="19" t="s">
        <v>8</v>
      </c>
      <c r="C13" s="30">
        <v>1</v>
      </c>
      <c r="D13" s="30">
        <v>0</v>
      </c>
      <c r="E13" s="31">
        <v>0</v>
      </c>
      <c r="F13" s="30">
        <v>0</v>
      </c>
      <c r="G13" s="30">
        <f t="shared" si="0"/>
        <v>1</v>
      </c>
      <c r="H13" s="31">
        <v>4</v>
      </c>
      <c r="I13" s="20">
        <v>37</v>
      </c>
      <c r="J13" s="20">
        <v>14</v>
      </c>
      <c r="K13" s="20">
        <v>10</v>
      </c>
      <c r="L13" s="20">
        <f t="shared" si="1"/>
        <v>61</v>
      </c>
      <c r="M13" s="20">
        <v>25600</v>
      </c>
      <c r="N13" s="20">
        <v>0</v>
      </c>
      <c r="O13" s="20">
        <f t="shared" si="2"/>
        <v>25600</v>
      </c>
      <c r="P13" s="20">
        <v>25600</v>
      </c>
      <c r="Q13" s="20">
        <v>0</v>
      </c>
      <c r="R13" s="20">
        <f t="shared" si="3"/>
        <v>25600</v>
      </c>
    </row>
    <row r="14" spans="1:18" s="2" customFormat="1" ht="15.75">
      <c r="A14" s="18">
        <v>5</v>
      </c>
      <c r="B14" s="19" t="s">
        <v>9</v>
      </c>
      <c r="C14" s="30">
        <v>5</v>
      </c>
      <c r="D14" s="30">
        <v>3</v>
      </c>
      <c r="E14" s="31">
        <v>2</v>
      </c>
      <c r="F14" s="30">
        <v>0</v>
      </c>
      <c r="G14" s="30">
        <f t="shared" si="0"/>
        <v>10</v>
      </c>
      <c r="H14" s="31">
        <v>20</v>
      </c>
      <c r="I14" s="20">
        <v>129</v>
      </c>
      <c r="J14" s="20">
        <v>1</v>
      </c>
      <c r="K14" s="20">
        <v>177</v>
      </c>
      <c r="L14" s="20">
        <f t="shared" si="1"/>
        <v>307</v>
      </c>
      <c r="M14" s="20">
        <v>324007</v>
      </c>
      <c r="N14" s="20">
        <v>0</v>
      </c>
      <c r="O14" s="20">
        <f t="shared" si="2"/>
        <v>324007</v>
      </c>
      <c r="P14" s="20">
        <v>20937</v>
      </c>
      <c r="Q14" s="20">
        <v>0</v>
      </c>
      <c r="R14" s="20">
        <f t="shared" si="3"/>
        <v>20937</v>
      </c>
    </row>
    <row r="15" spans="1:18" s="4" customFormat="1" ht="15.75">
      <c r="A15" s="18">
        <v>6</v>
      </c>
      <c r="B15" s="19" t="s">
        <v>10</v>
      </c>
      <c r="C15" s="30">
        <v>1</v>
      </c>
      <c r="D15" s="30">
        <v>5</v>
      </c>
      <c r="E15" s="31">
        <v>0</v>
      </c>
      <c r="F15" s="30">
        <v>0</v>
      </c>
      <c r="G15" s="30">
        <f t="shared" si="0"/>
        <v>6</v>
      </c>
      <c r="H15" s="31">
        <v>36</v>
      </c>
      <c r="I15" s="20">
        <v>71</v>
      </c>
      <c r="J15" s="20">
        <v>108</v>
      </c>
      <c r="K15" s="20">
        <v>0</v>
      </c>
      <c r="L15" s="20">
        <f t="shared" si="1"/>
        <v>179</v>
      </c>
      <c r="M15" s="20"/>
      <c r="N15" s="20"/>
      <c r="O15" s="20"/>
      <c r="P15" s="20"/>
      <c r="Q15" s="20"/>
      <c r="R15" s="20"/>
    </row>
    <row r="16" spans="1:18" s="2" customFormat="1" ht="15.75">
      <c r="A16" s="18">
        <v>7</v>
      </c>
      <c r="B16" s="19" t="s">
        <v>11</v>
      </c>
      <c r="C16" s="30">
        <v>15</v>
      </c>
      <c r="D16" s="30">
        <v>1</v>
      </c>
      <c r="E16" s="31">
        <v>0</v>
      </c>
      <c r="F16" s="30">
        <v>0</v>
      </c>
      <c r="G16" s="30">
        <f t="shared" si="0"/>
        <v>16</v>
      </c>
      <c r="H16" s="31">
        <v>32</v>
      </c>
      <c r="I16" s="20">
        <v>192</v>
      </c>
      <c r="J16" s="20">
        <v>672</v>
      </c>
      <c r="K16" s="20">
        <v>33</v>
      </c>
      <c r="L16" s="20">
        <f t="shared" si="1"/>
        <v>897</v>
      </c>
      <c r="M16" s="20">
        <v>182865</v>
      </c>
      <c r="N16" s="20">
        <v>0</v>
      </c>
      <c r="O16" s="20">
        <f t="shared" si="2"/>
        <v>182865</v>
      </c>
      <c r="P16" s="20">
        <v>13500</v>
      </c>
      <c r="Q16" s="20">
        <v>0</v>
      </c>
      <c r="R16" s="20">
        <f t="shared" si="3"/>
        <v>13500</v>
      </c>
    </row>
    <row r="17" spans="1:18" s="4" customFormat="1" ht="15">
      <c r="A17" s="18">
        <v>8</v>
      </c>
      <c r="B17" s="27" t="s">
        <v>12</v>
      </c>
      <c r="C17" s="30">
        <v>18</v>
      </c>
      <c r="D17" s="30">
        <v>1</v>
      </c>
      <c r="E17" s="31">
        <v>8</v>
      </c>
      <c r="F17" s="30">
        <v>0</v>
      </c>
      <c r="G17" s="30">
        <f t="shared" si="0"/>
        <v>27</v>
      </c>
      <c r="H17" s="31">
        <v>57</v>
      </c>
      <c r="I17" s="20">
        <v>459</v>
      </c>
      <c r="J17" s="20">
        <v>565</v>
      </c>
      <c r="K17" s="20">
        <v>626</v>
      </c>
      <c r="L17" s="20">
        <f t="shared" si="1"/>
        <v>1650</v>
      </c>
      <c r="M17" s="20">
        <v>1870412</v>
      </c>
      <c r="N17" s="20">
        <v>0</v>
      </c>
      <c r="O17" s="20">
        <f t="shared" si="2"/>
        <v>1870412</v>
      </c>
      <c r="P17" s="20">
        <v>157876</v>
      </c>
      <c r="Q17" s="20">
        <v>0</v>
      </c>
      <c r="R17" s="20">
        <f t="shared" si="3"/>
        <v>157876</v>
      </c>
    </row>
    <row r="18" spans="1:18" s="14" customFormat="1" ht="15.75">
      <c r="A18" s="18">
        <v>9</v>
      </c>
      <c r="B18" s="19" t="s">
        <v>13</v>
      </c>
      <c r="C18" s="30">
        <v>18</v>
      </c>
      <c r="D18" s="30">
        <v>2</v>
      </c>
      <c r="E18" s="31">
        <v>0</v>
      </c>
      <c r="F18" s="30">
        <v>0</v>
      </c>
      <c r="G18" s="30">
        <f t="shared" si="0"/>
        <v>20</v>
      </c>
      <c r="H18" s="31">
        <v>51</v>
      </c>
      <c r="I18" s="20">
        <v>205</v>
      </c>
      <c r="J18" s="20">
        <v>220</v>
      </c>
      <c r="K18" s="20"/>
      <c r="L18" s="20">
        <f t="shared" si="1"/>
        <v>425</v>
      </c>
      <c r="M18" s="20"/>
      <c r="N18" s="20"/>
      <c r="O18" s="20"/>
      <c r="P18" s="20"/>
      <c r="Q18" s="20"/>
      <c r="R18" s="20"/>
    </row>
    <row r="19" spans="1:18" s="4" customFormat="1" ht="15.75">
      <c r="A19" s="18">
        <v>10</v>
      </c>
      <c r="B19" s="19" t="s">
        <v>14</v>
      </c>
      <c r="C19" s="30">
        <v>16</v>
      </c>
      <c r="D19" s="30">
        <v>3</v>
      </c>
      <c r="E19" s="31">
        <v>5</v>
      </c>
      <c r="F19" s="30">
        <v>0</v>
      </c>
      <c r="G19" s="30">
        <f t="shared" si="0"/>
        <v>24</v>
      </c>
      <c r="H19" s="31">
        <v>60</v>
      </c>
      <c r="I19" s="20">
        <v>3321</v>
      </c>
      <c r="J19" s="20">
        <v>7978</v>
      </c>
      <c r="K19" s="20">
        <v>322</v>
      </c>
      <c r="L19" s="20">
        <f t="shared" si="1"/>
        <v>11621</v>
      </c>
      <c r="M19" s="20"/>
      <c r="N19" s="20"/>
      <c r="O19" s="20"/>
      <c r="P19" s="20"/>
      <c r="Q19" s="20"/>
      <c r="R19" s="20"/>
    </row>
    <row r="20" spans="1:18" s="21" customFormat="1" ht="15.75">
      <c r="A20" s="18">
        <v>11</v>
      </c>
      <c r="B20" s="19" t="s">
        <v>15</v>
      </c>
      <c r="C20" s="30">
        <v>20</v>
      </c>
      <c r="D20" s="30">
        <v>0</v>
      </c>
      <c r="E20" s="31">
        <v>0</v>
      </c>
      <c r="F20" s="30">
        <v>0</v>
      </c>
      <c r="G20" s="30">
        <f t="shared" si="0"/>
        <v>20</v>
      </c>
      <c r="H20" s="31">
        <v>27</v>
      </c>
      <c r="I20" s="20"/>
      <c r="J20" s="20"/>
      <c r="K20" s="20"/>
      <c r="L20" s="20">
        <f t="shared" si="1"/>
        <v>0</v>
      </c>
      <c r="M20" s="20"/>
      <c r="N20" s="20"/>
      <c r="O20" s="20"/>
      <c r="P20" s="20"/>
      <c r="Q20" s="20"/>
      <c r="R20" s="20"/>
    </row>
    <row r="21" spans="1:18" s="2" customFormat="1" ht="15.75">
      <c r="A21" s="18">
        <v>12</v>
      </c>
      <c r="B21" s="19" t="s">
        <v>16</v>
      </c>
      <c r="C21" s="30">
        <v>9</v>
      </c>
      <c r="D21" s="30">
        <v>2</v>
      </c>
      <c r="E21" s="31">
        <v>0</v>
      </c>
      <c r="F21" s="30">
        <v>0</v>
      </c>
      <c r="G21" s="30">
        <f t="shared" si="0"/>
        <v>11</v>
      </c>
      <c r="H21" s="31">
        <v>27</v>
      </c>
      <c r="I21" s="20">
        <v>209</v>
      </c>
      <c r="J21" s="20">
        <v>599</v>
      </c>
      <c r="K21" s="20">
        <v>2</v>
      </c>
      <c r="L21" s="20">
        <f t="shared" si="1"/>
        <v>810</v>
      </c>
      <c r="M21" s="20">
        <v>450000</v>
      </c>
      <c r="N21" s="20">
        <v>0</v>
      </c>
      <c r="O21" s="20">
        <f t="shared" si="2"/>
        <v>450000</v>
      </c>
      <c r="P21" s="20">
        <v>55000</v>
      </c>
      <c r="Q21" s="20">
        <v>0</v>
      </c>
      <c r="R21" s="20">
        <f t="shared" si="3"/>
        <v>55000</v>
      </c>
    </row>
    <row r="22" spans="1:18" s="21" customFormat="1" ht="15.75">
      <c r="A22" s="18">
        <v>13</v>
      </c>
      <c r="B22" s="19" t="s">
        <v>17</v>
      </c>
      <c r="C22" s="30">
        <v>1</v>
      </c>
      <c r="D22" s="30">
        <v>0</v>
      </c>
      <c r="E22" s="31">
        <v>0</v>
      </c>
      <c r="F22" s="30">
        <v>0</v>
      </c>
      <c r="G22" s="30">
        <f t="shared" si="0"/>
        <v>1</v>
      </c>
      <c r="H22" s="31">
        <v>3</v>
      </c>
      <c r="I22" s="20"/>
      <c r="J22" s="20"/>
      <c r="K22" s="20"/>
      <c r="L22" s="20"/>
      <c r="M22" s="20"/>
      <c r="N22" s="20"/>
      <c r="O22" s="20"/>
      <c r="P22" s="20"/>
      <c r="Q22" s="20"/>
      <c r="R22" s="20"/>
    </row>
    <row r="23" spans="1:18" s="2" customFormat="1" ht="15.75">
      <c r="A23" s="18">
        <v>14</v>
      </c>
      <c r="B23" s="19" t="s">
        <v>18</v>
      </c>
      <c r="C23" s="30">
        <v>49</v>
      </c>
      <c r="D23" s="30">
        <v>4</v>
      </c>
      <c r="E23" s="31">
        <v>1</v>
      </c>
      <c r="F23" s="30">
        <v>0</v>
      </c>
      <c r="G23" s="30">
        <f t="shared" si="0"/>
        <v>54</v>
      </c>
      <c r="H23" s="31">
        <v>115</v>
      </c>
      <c r="I23" s="20">
        <v>1547</v>
      </c>
      <c r="J23" s="20">
        <v>1537</v>
      </c>
      <c r="K23" s="20">
        <v>1837</v>
      </c>
      <c r="L23" s="20">
        <f t="shared" si="1"/>
        <v>4921</v>
      </c>
      <c r="M23" s="20">
        <v>902178.179</v>
      </c>
      <c r="N23" s="20">
        <v>0</v>
      </c>
      <c r="O23" s="20">
        <f t="shared" si="2"/>
        <v>902178.179</v>
      </c>
      <c r="P23" s="20">
        <v>174578.069</v>
      </c>
      <c r="Q23" s="20">
        <v>0</v>
      </c>
      <c r="R23" s="20">
        <f t="shared" si="3"/>
        <v>174578.069</v>
      </c>
    </row>
    <row r="24" spans="1:18" s="4" customFormat="1" ht="15.75">
      <c r="A24" s="18">
        <v>15</v>
      </c>
      <c r="B24" s="19" t="s">
        <v>19</v>
      </c>
      <c r="C24" s="30">
        <v>20</v>
      </c>
      <c r="D24" s="30">
        <v>7</v>
      </c>
      <c r="E24" s="31">
        <v>0</v>
      </c>
      <c r="F24" s="30">
        <v>0</v>
      </c>
      <c r="G24" s="30">
        <f t="shared" si="0"/>
        <v>27</v>
      </c>
      <c r="H24" s="31">
        <v>81</v>
      </c>
      <c r="I24" s="20">
        <v>343</v>
      </c>
      <c r="J24" s="20">
        <v>134</v>
      </c>
      <c r="K24" s="20">
        <v>812</v>
      </c>
      <c r="L24" s="20">
        <f t="shared" si="1"/>
        <v>1289</v>
      </c>
      <c r="M24" s="20">
        <v>1001733.367</v>
      </c>
      <c r="N24" s="20">
        <v>180000</v>
      </c>
      <c r="O24" s="20">
        <f t="shared" si="2"/>
        <v>1181733.367</v>
      </c>
      <c r="P24" s="20">
        <v>71743.225</v>
      </c>
      <c r="Q24" s="20">
        <v>12500</v>
      </c>
      <c r="R24" s="20">
        <f t="shared" si="3"/>
        <v>84243.225</v>
      </c>
    </row>
    <row r="25" spans="1:18" s="2" customFormat="1" ht="15.75">
      <c r="A25" s="18">
        <v>16</v>
      </c>
      <c r="B25" s="19" t="s">
        <v>20</v>
      </c>
      <c r="C25" s="30">
        <v>15</v>
      </c>
      <c r="D25" s="30">
        <v>0</v>
      </c>
      <c r="E25" s="31">
        <v>0</v>
      </c>
      <c r="F25" s="30">
        <v>2</v>
      </c>
      <c r="G25" s="30">
        <f t="shared" si="0"/>
        <v>17</v>
      </c>
      <c r="H25" s="31">
        <v>23</v>
      </c>
      <c r="I25" s="20">
        <v>788</v>
      </c>
      <c r="J25" s="20">
        <v>165</v>
      </c>
      <c r="K25" s="20">
        <v>847</v>
      </c>
      <c r="L25" s="20">
        <f t="shared" si="1"/>
        <v>1800</v>
      </c>
      <c r="M25" s="20">
        <v>133000</v>
      </c>
      <c r="N25" s="20">
        <v>0</v>
      </c>
      <c r="O25" s="20">
        <f t="shared" si="2"/>
        <v>133000</v>
      </c>
      <c r="P25" s="20">
        <v>8100</v>
      </c>
      <c r="Q25" s="20">
        <v>0</v>
      </c>
      <c r="R25" s="20">
        <f t="shared" si="3"/>
        <v>8100</v>
      </c>
    </row>
    <row r="26" spans="1:18" s="2" customFormat="1" ht="15.75">
      <c r="A26" s="18">
        <v>17</v>
      </c>
      <c r="B26" s="19" t="s">
        <v>21</v>
      </c>
      <c r="C26" s="30">
        <v>5</v>
      </c>
      <c r="D26" s="30">
        <v>1</v>
      </c>
      <c r="E26" s="31">
        <v>0</v>
      </c>
      <c r="F26" s="30">
        <v>0</v>
      </c>
      <c r="G26" s="30">
        <f t="shared" si="0"/>
        <v>6</v>
      </c>
      <c r="H26" s="31">
        <v>8</v>
      </c>
      <c r="I26" s="20">
        <v>171</v>
      </c>
      <c r="J26" s="20">
        <v>500</v>
      </c>
      <c r="K26" s="20">
        <v>30</v>
      </c>
      <c r="L26" s="20">
        <f t="shared" si="1"/>
        <v>701</v>
      </c>
      <c r="M26" s="20">
        <v>140000</v>
      </c>
      <c r="N26" s="20">
        <v>0</v>
      </c>
      <c r="O26" s="20">
        <f t="shared" si="2"/>
        <v>140000</v>
      </c>
      <c r="P26" s="20">
        <v>7600</v>
      </c>
      <c r="Q26" s="20">
        <v>0</v>
      </c>
      <c r="R26" s="20">
        <f t="shared" si="3"/>
        <v>7600</v>
      </c>
    </row>
    <row r="27" spans="1:18" s="21" customFormat="1" ht="15.75">
      <c r="A27" s="18">
        <v>18</v>
      </c>
      <c r="B27" s="19" t="s">
        <v>22</v>
      </c>
      <c r="C27" s="30">
        <v>0</v>
      </c>
      <c r="D27" s="30">
        <v>0</v>
      </c>
      <c r="E27" s="31">
        <v>6</v>
      </c>
      <c r="F27" s="30">
        <v>0</v>
      </c>
      <c r="G27" s="30">
        <f t="shared" si="0"/>
        <v>6</v>
      </c>
      <c r="H27" s="31">
        <v>6</v>
      </c>
      <c r="I27" s="20">
        <v>75</v>
      </c>
      <c r="J27" s="20">
        <v>52</v>
      </c>
      <c r="K27" s="20">
        <v>21</v>
      </c>
      <c r="L27" s="20">
        <f t="shared" si="1"/>
        <v>148</v>
      </c>
      <c r="M27" s="20">
        <v>42700</v>
      </c>
      <c r="N27" s="20">
        <v>0</v>
      </c>
      <c r="O27" s="20">
        <f t="shared" si="2"/>
        <v>42700</v>
      </c>
      <c r="P27" s="20">
        <v>0</v>
      </c>
      <c r="Q27" s="20">
        <v>0</v>
      </c>
      <c r="R27" s="20">
        <f t="shared" si="3"/>
        <v>0</v>
      </c>
    </row>
    <row r="28" spans="1:18" s="4" customFormat="1" ht="15.75">
      <c r="A28" s="18">
        <v>19</v>
      </c>
      <c r="B28" s="19" t="s">
        <v>23</v>
      </c>
      <c r="C28" s="30">
        <v>70</v>
      </c>
      <c r="D28" s="30">
        <v>0</v>
      </c>
      <c r="E28" s="31">
        <v>0</v>
      </c>
      <c r="F28" s="30">
        <v>0</v>
      </c>
      <c r="G28" s="30">
        <f t="shared" si="0"/>
        <v>70</v>
      </c>
      <c r="H28" s="31">
        <v>270</v>
      </c>
      <c r="I28" s="20"/>
      <c r="J28" s="20"/>
      <c r="K28" s="20"/>
      <c r="L28" s="20"/>
      <c r="M28" s="20"/>
      <c r="N28" s="20"/>
      <c r="O28" s="20"/>
      <c r="P28" s="20"/>
      <c r="Q28" s="20"/>
      <c r="R28" s="20"/>
    </row>
    <row r="29" spans="1:18" s="2" customFormat="1" ht="15.75">
      <c r="A29" s="18">
        <v>20</v>
      </c>
      <c r="B29" s="19" t="s">
        <v>24</v>
      </c>
      <c r="C29" s="30">
        <v>15</v>
      </c>
      <c r="D29" s="30">
        <v>0</v>
      </c>
      <c r="E29" s="31">
        <v>0</v>
      </c>
      <c r="F29" s="30">
        <v>0</v>
      </c>
      <c r="G29" s="30">
        <f t="shared" si="0"/>
        <v>15</v>
      </c>
      <c r="H29" s="31">
        <v>28</v>
      </c>
      <c r="I29" s="20">
        <v>580</v>
      </c>
      <c r="J29" s="20">
        <v>425</v>
      </c>
      <c r="K29" s="20">
        <v>106</v>
      </c>
      <c r="L29" s="20">
        <f t="shared" si="1"/>
        <v>1111</v>
      </c>
      <c r="M29" s="20">
        <v>753336.4</v>
      </c>
      <c r="N29" s="20">
        <v>0</v>
      </c>
      <c r="O29" s="20">
        <f t="shared" si="2"/>
        <v>753336.4</v>
      </c>
      <c r="P29" s="20">
        <v>51041.1</v>
      </c>
      <c r="Q29" s="20">
        <v>0</v>
      </c>
      <c r="R29" s="20">
        <f t="shared" si="3"/>
        <v>51041.1</v>
      </c>
    </row>
    <row r="30" spans="1:18" s="38" customFormat="1" ht="15.75">
      <c r="A30" s="35">
        <v>21</v>
      </c>
      <c r="B30" s="36" t="s">
        <v>25</v>
      </c>
      <c r="C30" s="31">
        <v>4</v>
      </c>
      <c r="D30" s="31">
        <v>1</v>
      </c>
      <c r="E30" s="31">
        <v>0</v>
      </c>
      <c r="F30" s="31">
        <v>2</v>
      </c>
      <c r="G30" s="31">
        <f t="shared" si="0"/>
        <v>7</v>
      </c>
      <c r="H30" s="31">
        <v>17</v>
      </c>
      <c r="I30" s="37">
        <v>183</v>
      </c>
      <c r="J30" s="37">
        <v>283</v>
      </c>
      <c r="K30" s="37">
        <v>136</v>
      </c>
      <c r="L30" s="37">
        <f t="shared" si="1"/>
        <v>602</v>
      </c>
      <c r="M30" s="37">
        <v>169570</v>
      </c>
      <c r="N30" s="37"/>
      <c r="O30" s="37">
        <f t="shared" si="2"/>
        <v>169570</v>
      </c>
      <c r="P30" s="37">
        <v>11834</v>
      </c>
      <c r="Q30" s="37"/>
      <c r="R30" s="37">
        <f t="shared" si="3"/>
        <v>11834</v>
      </c>
    </row>
    <row r="31" spans="1:18" s="39" customFormat="1" ht="15.75">
      <c r="A31" s="35">
        <v>22</v>
      </c>
      <c r="B31" s="36" t="s">
        <v>26</v>
      </c>
      <c r="C31" s="31">
        <v>2</v>
      </c>
      <c r="D31" s="31">
        <v>0</v>
      </c>
      <c r="E31" s="31">
        <v>1</v>
      </c>
      <c r="F31" s="31">
        <v>0</v>
      </c>
      <c r="G31" s="31">
        <f t="shared" si="0"/>
        <v>3</v>
      </c>
      <c r="H31" s="31">
        <v>3</v>
      </c>
      <c r="I31" s="37">
        <v>23</v>
      </c>
      <c r="J31" s="37">
        <v>12</v>
      </c>
      <c r="K31" s="37">
        <v>20</v>
      </c>
      <c r="L31" s="37">
        <f t="shared" si="1"/>
        <v>55</v>
      </c>
      <c r="M31" s="37"/>
      <c r="N31" s="37"/>
      <c r="O31" s="37"/>
      <c r="P31" s="37"/>
      <c r="Q31" s="37"/>
      <c r="R31" s="37"/>
    </row>
    <row r="32" spans="1:18" s="2" customFormat="1" ht="15.75">
      <c r="A32" s="18">
        <v>23</v>
      </c>
      <c r="B32" s="19" t="s">
        <v>27</v>
      </c>
      <c r="C32" s="30">
        <v>0</v>
      </c>
      <c r="D32" s="30">
        <v>1</v>
      </c>
      <c r="E32" s="31">
        <v>0</v>
      </c>
      <c r="F32" s="30">
        <v>0</v>
      </c>
      <c r="G32" s="30">
        <f t="shared" si="0"/>
        <v>1</v>
      </c>
      <c r="H32" s="31">
        <v>16</v>
      </c>
      <c r="I32" s="20">
        <v>63</v>
      </c>
      <c r="J32" s="20">
        <v>19</v>
      </c>
      <c r="K32" s="20">
        <v>1</v>
      </c>
      <c r="L32" s="20">
        <f t="shared" si="1"/>
        <v>83</v>
      </c>
      <c r="M32" s="20">
        <v>27000</v>
      </c>
      <c r="N32" s="20">
        <v>0</v>
      </c>
      <c r="O32" s="20">
        <f t="shared" si="2"/>
        <v>27000</v>
      </c>
      <c r="P32" s="20">
        <v>0</v>
      </c>
      <c r="Q32" s="20">
        <v>0</v>
      </c>
      <c r="R32" s="20">
        <f t="shared" si="3"/>
        <v>0</v>
      </c>
    </row>
    <row r="33" spans="1:18" s="21" customFormat="1" ht="15.75">
      <c r="A33" s="18">
        <v>24</v>
      </c>
      <c r="B33" s="19" t="s">
        <v>28</v>
      </c>
      <c r="C33" s="30">
        <v>330</v>
      </c>
      <c r="D33" s="30">
        <v>165</v>
      </c>
      <c r="E33" s="31">
        <v>34</v>
      </c>
      <c r="F33" s="30">
        <v>0</v>
      </c>
      <c r="G33" s="30">
        <f t="shared" si="0"/>
        <v>529</v>
      </c>
      <c r="H33" s="31">
        <v>1413</v>
      </c>
      <c r="I33" s="20">
        <v>1672</v>
      </c>
      <c r="J33" s="20">
        <v>8212</v>
      </c>
      <c r="K33" s="20">
        <v>4120</v>
      </c>
      <c r="L33" s="20">
        <f t="shared" si="1"/>
        <v>14004</v>
      </c>
      <c r="M33" s="20">
        <v>35306000</v>
      </c>
      <c r="N33" s="20">
        <v>166338000</v>
      </c>
      <c r="O33" s="20">
        <f t="shared" si="2"/>
        <v>201644000</v>
      </c>
      <c r="P33" s="20">
        <v>2894214</v>
      </c>
      <c r="Q33" s="20">
        <v>14690000</v>
      </c>
      <c r="R33" s="20">
        <f t="shared" si="3"/>
        <v>17584214</v>
      </c>
    </row>
    <row r="34" spans="1:18" s="2" customFormat="1" ht="15.75">
      <c r="A34" s="18">
        <v>25</v>
      </c>
      <c r="B34" s="19" t="s">
        <v>29</v>
      </c>
      <c r="C34" s="30">
        <v>3</v>
      </c>
      <c r="D34" s="30">
        <v>0</v>
      </c>
      <c r="E34" s="31">
        <v>0</v>
      </c>
      <c r="F34" s="30">
        <v>0</v>
      </c>
      <c r="G34" s="30">
        <f t="shared" si="0"/>
        <v>3</v>
      </c>
      <c r="H34" s="31">
        <v>12</v>
      </c>
      <c r="I34" s="20">
        <v>152</v>
      </c>
      <c r="J34" s="20">
        <v>350</v>
      </c>
      <c r="K34" s="20">
        <v>0</v>
      </c>
      <c r="L34" s="20">
        <f t="shared" si="1"/>
        <v>502</v>
      </c>
      <c r="M34" s="20">
        <v>80000</v>
      </c>
      <c r="N34" s="20">
        <v>0</v>
      </c>
      <c r="O34" s="20">
        <f t="shared" si="2"/>
        <v>80000</v>
      </c>
      <c r="P34" s="20">
        <v>0</v>
      </c>
      <c r="Q34" s="20">
        <v>0</v>
      </c>
      <c r="R34" s="20">
        <f t="shared" si="3"/>
        <v>0</v>
      </c>
    </row>
    <row r="35" spans="1:18" s="4" customFormat="1" ht="15.75">
      <c r="A35" s="18">
        <v>26</v>
      </c>
      <c r="B35" s="19" t="s">
        <v>30</v>
      </c>
      <c r="C35" s="30">
        <v>18</v>
      </c>
      <c r="D35" s="30">
        <v>1</v>
      </c>
      <c r="E35" s="31">
        <v>0</v>
      </c>
      <c r="F35" s="30">
        <v>0</v>
      </c>
      <c r="G35" s="30">
        <f t="shared" si="0"/>
        <v>19</v>
      </c>
      <c r="H35" s="31">
        <v>36</v>
      </c>
      <c r="I35" s="20">
        <v>150</v>
      </c>
      <c r="J35" s="20">
        <v>151</v>
      </c>
      <c r="K35" s="20">
        <v>42</v>
      </c>
      <c r="L35" s="20">
        <f t="shared" si="1"/>
        <v>343</v>
      </c>
      <c r="M35" s="20"/>
      <c r="N35" s="20"/>
      <c r="O35" s="20"/>
      <c r="P35" s="20"/>
      <c r="Q35" s="20"/>
      <c r="R35" s="20"/>
    </row>
    <row r="36" spans="1:18" s="17" customFormat="1" ht="15.75">
      <c r="A36" s="18">
        <v>27</v>
      </c>
      <c r="B36" s="19" t="s">
        <v>31</v>
      </c>
      <c r="C36" s="30">
        <v>4</v>
      </c>
      <c r="D36" s="30">
        <v>0</v>
      </c>
      <c r="E36" s="31">
        <v>3</v>
      </c>
      <c r="F36" s="30">
        <v>0</v>
      </c>
      <c r="G36" s="30">
        <f t="shared" si="0"/>
        <v>7</v>
      </c>
      <c r="H36" s="31">
        <v>7</v>
      </c>
      <c r="I36" s="20">
        <v>177</v>
      </c>
      <c r="J36" s="20">
        <v>34</v>
      </c>
      <c r="K36" s="20">
        <v>0</v>
      </c>
      <c r="L36" s="20">
        <f t="shared" si="1"/>
        <v>211</v>
      </c>
      <c r="M36" s="20">
        <v>179725</v>
      </c>
      <c r="N36" s="20">
        <v>0</v>
      </c>
      <c r="O36" s="20">
        <f t="shared" si="2"/>
        <v>179725</v>
      </c>
      <c r="P36" s="20">
        <v>12865.55</v>
      </c>
      <c r="Q36" s="20">
        <v>0</v>
      </c>
      <c r="R36" s="20">
        <f t="shared" si="3"/>
        <v>12865.55</v>
      </c>
    </row>
    <row r="37" spans="1:18" s="13" customFormat="1" ht="15.75">
      <c r="A37" s="18">
        <v>28</v>
      </c>
      <c r="B37" s="19" t="s">
        <v>32</v>
      </c>
      <c r="C37" s="30">
        <v>19</v>
      </c>
      <c r="D37" s="30">
        <v>4</v>
      </c>
      <c r="E37" s="31">
        <v>3</v>
      </c>
      <c r="F37" s="30">
        <v>0</v>
      </c>
      <c r="G37" s="30">
        <f t="shared" si="0"/>
        <v>26</v>
      </c>
      <c r="H37" s="31">
        <v>71</v>
      </c>
      <c r="I37" s="20">
        <v>168</v>
      </c>
      <c r="J37" s="20">
        <v>776</v>
      </c>
      <c r="K37" s="20">
        <v>213</v>
      </c>
      <c r="L37" s="20">
        <f t="shared" si="1"/>
        <v>1157</v>
      </c>
      <c r="M37" s="20">
        <v>2325150</v>
      </c>
      <c r="N37" s="20">
        <v>0</v>
      </c>
      <c r="O37" s="20">
        <f t="shared" si="2"/>
        <v>2325150</v>
      </c>
      <c r="P37" s="20">
        <v>127630</v>
      </c>
      <c r="Q37" s="20">
        <v>0</v>
      </c>
      <c r="R37" s="20">
        <f t="shared" si="3"/>
        <v>127630</v>
      </c>
    </row>
    <row r="38" spans="1:18" s="21" customFormat="1" ht="15.75">
      <c r="A38" s="18">
        <v>29</v>
      </c>
      <c r="B38" s="19" t="s">
        <v>33</v>
      </c>
      <c r="C38" s="30">
        <v>6</v>
      </c>
      <c r="D38" s="30">
        <v>1</v>
      </c>
      <c r="E38" s="31">
        <v>0</v>
      </c>
      <c r="F38" s="30">
        <v>0</v>
      </c>
      <c r="G38" s="30">
        <f t="shared" si="0"/>
        <v>7</v>
      </c>
      <c r="H38" s="31">
        <v>10</v>
      </c>
      <c r="I38" s="20">
        <v>88</v>
      </c>
      <c r="J38" s="20">
        <v>154</v>
      </c>
      <c r="K38" s="20">
        <v>0</v>
      </c>
      <c r="L38" s="20">
        <f t="shared" si="1"/>
        <v>242</v>
      </c>
      <c r="M38" s="20">
        <v>0</v>
      </c>
      <c r="N38" s="20">
        <v>0</v>
      </c>
      <c r="O38" s="20">
        <f t="shared" si="2"/>
        <v>0</v>
      </c>
      <c r="P38" s="20">
        <v>0</v>
      </c>
      <c r="Q38" s="20">
        <v>0</v>
      </c>
      <c r="R38" s="20">
        <f t="shared" si="3"/>
        <v>0</v>
      </c>
    </row>
    <row r="39" spans="1:18" s="21" customFormat="1" ht="15.75">
      <c r="A39" s="18">
        <v>30</v>
      </c>
      <c r="B39" s="19" t="s">
        <v>34</v>
      </c>
      <c r="C39" s="30">
        <v>6</v>
      </c>
      <c r="D39" s="30">
        <v>0</v>
      </c>
      <c r="E39" s="31">
        <v>0</v>
      </c>
      <c r="F39" s="30">
        <v>0</v>
      </c>
      <c r="G39" s="30">
        <f t="shared" si="0"/>
        <v>6</v>
      </c>
      <c r="H39" s="31">
        <v>14</v>
      </c>
      <c r="I39" s="20">
        <v>101</v>
      </c>
      <c r="J39" s="20">
        <v>201</v>
      </c>
      <c r="K39" s="20"/>
      <c r="L39" s="20"/>
      <c r="M39" s="20"/>
      <c r="N39" s="20"/>
      <c r="O39" s="20"/>
      <c r="P39" s="20"/>
      <c r="Q39" s="20"/>
      <c r="R39" s="20"/>
    </row>
    <row r="40" spans="1:18" s="4" customFormat="1" ht="15.75" customHeight="1">
      <c r="A40" s="18">
        <v>31</v>
      </c>
      <c r="B40" s="19" t="s">
        <v>81</v>
      </c>
      <c r="C40" s="30">
        <v>880</v>
      </c>
      <c r="D40" s="30">
        <v>207</v>
      </c>
      <c r="E40" s="31">
        <v>161</v>
      </c>
      <c r="F40" s="30">
        <v>14</v>
      </c>
      <c r="G40" s="30">
        <f t="shared" si="0"/>
        <v>1262</v>
      </c>
      <c r="H40" s="31">
        <v>2231</v>
      </c>
      <c r="I40" s="20"/>
      <c r="J40" s="20"/>
      <c r="K40" s="20"/>
      <c r="L40" s="20"/>
      <c r="M40" s="20"/>
      <c r="N40" s="20"/>
      <c r="O40" s="20"/>
      <c r="P40" s="20"/>
      <c r="Q40" s="20"/>
      <c r="R40" s="20"/>
    </row>
    <row r="41" spans="1:18" s="2" customFormat="1" ht="15.75">
      <c r="A41" s="18">
        <v>32</v>
      </c>
      <c r="B41" s="19" t="s">
        <v>35</v>
      </c>
      <c r="C41" s="30">
        <v>25</v>
      </c>
      <c r="D41" s="30">
        <v>1</v>
      </c>
      <c r="E41" s="31">
        <v>0</v>
      </c>
      <c r="F41" s="30">
        <v>0</v>
      </c>
      <c r="G41" s="30">
        <f t="shared" si="0"/>
        <v>26</v>
      </c>
      <c r="H41" s="31">
        <v>57</v>
      </c>
      <c r="I41" s="20">
        <v>94</v>
      </c>
      <c r="J41" s="20">
        <v>56</v>
      </c>
      <c r="K41" s="20">
        <v>114</v>
      </c>
      <c r="L41" s="20">
        <f t="shared" si="1"/>
        <v>264</v>
      </c>
      <c r="M41" s="20">
        <v>580200</v>
      </c>
      <c r="N41" s="20">
        <v>0</v>
      </c>
      <c r="O41" s="20">
        <f t="shared" si="2"/>
        <v>580200</v>
      </c>
      <c r="P41" s="20">
        <v>14500</v>
      </c>
      <c r="Q41" s="20">
        <v>0</v>
      </c>
      <c r="R41" s="20">
        <f t="shared" si="3"/>
        <v>14500</v>
      </c>
    </row>
    <row r="42" spans="1:18" s="4" customFormat="1" ht="15.75">
      <c r="A42" s="18">
        <v>33</v>
      </c>
      <c r="B42" s="19" t="s">
        <v>36</v>
      </c>
      <c r="C42" s="30">
        <v>14</v>
      </c>
      <c r="D42" s="30">
        <v>0</v>
      </c>
      <c r="E42" s="31">
        <v>2</v>
      </c>
      <c r="F42" s="30">
        <v>0</v>
      </c>
      <c r="G42" s="30">
        <f t="shared" si="0"/>
        <v>16</v>
      </c>
      <c r="H42" s="31">
        <v>21</v>
      </c>
      <c r="I42" s="20">
        <v>604</v>
      </c>
      <c r="J42" s="20">
        <v>316</v>
      </c>
      <c r="K42" s="20">
        <v>188</v>
      </c>
      <c r="L42" s="20">
        <f t="shared" si="1"/>
        <v>1108</v>
      </c>
      <c r="M42" s="20">
        <v>791900</v>
      </c>
      <c r="N42" s="20">
        <v>0</v>
      </c>
      <c r="O42" s="20">
        <f t="shared" si="2"/>
        <v>791900</v>
      </c>
      <c r="P42" s="20">
        <v>44844.6</v>
      </c>
      <c r="Q42" s="20">
        <v>0</v>
      </c>
      <c r="R42" s="20">
        <f t="shared" si="3"/>
        <v>44844.6</v>
      </c>
    </row>
    <row r="43" spans="1:18" s="4" customFormat="1" ht="15.75">
      <c r="A43" s="18">
        <v>34</v>
      </c>
      <c r="B43" s="19" t="s">
        <v>37</v>
      </c>
      <c r="C43" s="30">
        <v>2</v>
      </c>
      <c r="D43" s="30">
        <v>0</v>
      </c>
      <c r="E43" s="31">
        <v>0</v>
      </c>
      <c r="F43" s="30">
        <v>0</v>
      </c>
      <c r="G43" s="30">
        <f t="shared" si="0"/>
        <v>2</v>
      </c>
      <c r="H43" s="31">
        <v>5</v>
      </c>
      <c r="I43" s="20">
        <v>176</v>
      </c>
      <c r="J43" s="20">
        <v>138</v>
      </c>
      <c r="K43" s="20">
        <v>0</v>
      </c>
      <c r="L43" s="20">
        <f t="shared" si="1"/>
        <v>314</v>
      </c>
      <c r="M43" s="20"/>
      <c r="N43" s="20"/>
      <c r="O43" s="20"/>
      <c r="P43" s="20"/>
      <c r="Q43" s="20"/>
      <c r="R43" s="20"/>
    </row>
    <row r="44" spans="1:18" s="21" customFormat="1" ht="15.75">
      <c r="A44" s="18">
        <v>35</v>
      </c>
      <c r="B44" s="19" t="s">
        <v>38</v>
      </c>
      <c r="C44" s="30">
        <v>0</v>
      </c>
      <c r="D44" s="30">
        <v>0</v>
      </c>
      <c r="E44" s="31">
        <v>1</v>
      </c>
      <c r="F44" s="30">
        <v>0</v>
      </c>
      <c r="G44" s="30">
        <f t="shared" si="0"/>
        <v>1</v>
      </c>
      <c r="H44" s="31">
        <v>0</v>
      </c>
      <c r="I44" s="20">
        <v>62</v>
      </c>
      <c r="J44" s="20">
        <v>128</v>
      </c>
      <c r="K44" s="20">
        <v>90</v>
      </c>
      <c r="L44" s="20">
        <f t="shared" si="1"/>
        <v>280</v>
      </c>
      <c r="M44" s="20">
        <v>33600</v>
      </c>
      <c r="N44" s="20">
        <v>0</v>
      </c>
      <c r="O44" s="20">
        <f t="shared" si="2"/>
        <v>33600</v>
      </c>
      <c r="P44" s="20">
        <v>3600</v>
      </c>
      <c r="Q44" s="20">
        <v>0</v>
      </c>
      <c r="R44" s="20">
        <f t="shared" si="3"/>
        <v>3600</v>
      </c>
    </row>
    <row r="45" spans="1:18" s="4" customFormat="1" ht="15.75">
      <c r="A45" s="18">
        <v>36</v>
      </c>
      <c r="B45" s="19" t="s">
        <v>39</v>
      </c>
      <c r="C45" s="30">
        <v>5</v>
      </c>
      <c r="D45" s="30">
        <v>2</v>
      </c>
      <c r="E45" s="31">
        <v>0</v>
      </c>
      <c r="F45" s="30">
        <v>0</v>
      </c>
      <c r="G45" s="30">
        <f t="shared" si="0"/>
        <v>7</v>
      </c>
      <c r="H45" s="31">
        <v>19</v>
      </c>
      <c r="I45" s="20">
        <v>142</v>
      </c>
      <c r="J45" s="20">
        <v>43</v>
      </c>
      <c r="K45" s="20">
        <v>12</v>
      </c>
      <c r="L45" s="20">
        <f t="shared" si="1"/>
        <v>197</v>
      </c>
      <c r="M45" s="20">
        <v>226237</v>
      </c>
      <c r="N45" s="20">
        <v>0</v>
      </c>
      <c r="O45" s="20">
        <f t="shared" si="2"/>
        <v>226237</v>
      </c>
      <c r="P45" s="20">
        <v>12975</v>
      </c>
      <c r="Q45" s="20">
        <v>0</v>
      </c>
      <c r="R45" s="20">
        <f t="shared" si="3"/>
        <v>12975</v>
      </c>
    </row>
    <row r="46" spans="1:18" s="21" customFormat="1" ht="15.75">
      <c r="A46" s="18">
        <v>37</v>
      </c>
      <c r="B46" s="19" t="s">
        <v>40</v>
      </c>
      <c r="C46" s="30">
        <v>2</v>
      </c>
      <c r="D46" s="30">
        <v>1</v>
      </c>
      <c r="E46" s="31">
        <v>0</v>
      </c>
      <c r="F46" s="30">
        <v>0</v>
      </c>
      <c r="G46" s="30">
        <f t="shared" si="0"/>
        <v>3</v>
      </c>
      <c r="H46" s="31">
        <v>10</v>
      </c>
      <c r="I46" s="20">
        <v>81</v>
      </c>
      <c r="J46" s="20">
        <v>0</v>
      </c>
      <c r="K46" s="20">
        <v>0</v>
      </c>
      <c r="L46" s="20">
        <f t="shared" si="1"/>
        <v>81</v>
      </c>
      <c r="M46" s="20">
        <v>0</v>
      </c>
      <c r="N46" s="20">
        <v>0</v>
      </c>
      <c r="O46" s="20">
        <f t="shared" si="2"/>
        <v>0</v>
      </c>
      <c r="P46" s="20">
        <v>0</v>
      </c>
      <c r="Q46" s="20">
        <v>0</v>
      </c>
      <c r="R46" s="20">
        <f t="shared" si="3"/>
        <v>0</v>
      </c>
    </row>
    <row r="47" spans="1:18" s="4" customFormat="1" ht="15.75">
      <c r="A47" s="18">
        <v>38</v>
      </c>
      <c r="B47" s="19" t="s">
        <v>41</v>
      </c>
      <c r="C47" s="30">
        <v>28</v>
      </c>
      <c r="D47" s="30">
        <v>1</v>
      </c>
      <c r="E47" s="31">
        <v>1</v>
      </c>
      <c r="F47" s="30">
        <v>1</v>
      </c>
      <c r="G47" s="30">
        <f t="shared" si="0"/>
        <v>31</v>
      </c>
      <c r="H47" s="31">
        <v>66</v>
      </c>
      <c r="I47" s="20">
        <v>214</v>
      </c>
      <c r="J47" s="20">
        <v>13</v>
      </c>
      <c r="K47" s="20">
        <v>368</v>
      </c>
      <c r="L47" s="20">
        <f t="shared" si="1"/>
        <v>595</v>
      </c>
      <c r="M47" s="20">
        <v>4085000</v>
      </c>
      <c r="N47" s="20">
        <v>0</v>
      </c>
      <c r="O47" s="20">
        <f t="shared" si="2"/>
        <v>4085000</v>
      </c>
      <c r="P47" s="20">
        <v>82400</v>
      </c>
      <c r="Q47" s="20">
        <v>0</v>
      </c>
      <c r="R47" s="20">
        <f t="shared" si="3"/>
        <v>82400</v>
      </c>
    </row>
    <row r="48" spans="1:18" s="2" customFormat="1" ht="15.75">
      <c r="A48" s="18">
        <v>39</v>
      </c>
      <c r="B48" s="19" t="s">
        <v>42</v>
      </c>
      <c r="C48" s="30">
        <v>18</v>
      </c>
      <c r="D48" s="30">
        <v>4</v>
      </c>
      <c r="E48" s="31">
        <v>5</v>
      </c>
      <c r="F48" s="30">
        <v>0</v>
      </c>
      <c r="G48" s="30">
        <f t="shared" si="0"/>
        <v>27</v>
      </c>
      <c r="H48" s="31">
        <v>60</v>
      </c>
      <c r="I48" s="20">
        <v>331</v>
      </c>
      <c r="J48" s="20">
        <v>161</v>
      </c>
      <c r="K48" s="20">
        <v>19</v>
      </c>
      <c r="L48" s="20">
        <f t="shared" si="1"/>
        <v>511</v>
      </c>
      <c r="M48" s="20">
        <v>473757</v>
      </c>
      <c r="N48" s="20">
        <v>0</v>
      </c>
      <c r="O48" s="20">
        <f t="shared" si="2"/>
        <v>473757</v>
      </c>
      <c r="P48" s="20">
        <v>31168</v>
      </c>
      <c r="Q48" s="20">
        <v>0</v>
      </c>
      <c r="R48" s="20">
        <f t="shared" si="3"/>
        <v>31168</v>
      </c>
    </row>
    <row r="49" spans="1:18" s="2" customFormat="1" ht="15.75">
      <c r="A49" s="18">
        <v>40</v>
      </c>
      <c r="B49" s="19" t="s">
        <v>43</v>
      </c>
      <c r="C49" s="30">
        <v>12</v>
      </c>
      <c r="D49" s="30">
        <v>1</v>
      </c>
      <c r="E49" s="31">
        <v>0</v>
      </c>
      <c r="F49" s="30">
        <v>0</v>
      </c>
      <c r="G49" s="30">
        <f t="shared" si="0"/>
        <v>13</v>
      </c>
      <c r="H49" s="31">
        <v>40</v>
      </c>
      <c r="I49" s="20">
        <v>231</v>
      </c>
      <c r="J49" s="20">
        <v>547</v>
      </c>
      <c r="K49" s="20">
        <v>50</v>
      </c>
      <c r="L49" s="20">
        <f t="shared" si="1"/>
        <v>828</v>
      </c>
      <c r="M49" s="20">
        <v>187000</v>
      </c>
      <c r="N49" s="20">
        <v>0</v>
      </c>
      <c r="O49" s="20">
        <f t="shared" si="2"/>
        <v>187000</v>
      </c>
      <c r="P49" s="20">
        <v>57000</v>
      </c>
      <c r="Q49" s="20">
        <v>0</v>
      </c>
      <c r="R49" s="20">
        <f t="shared" si="3"/>
        <v>57000</v>
      </c>
    </row>
    <row r="50" spans="1:18" s="21" customFormat="1" ht="15.75">
      <c r="A50" s="18">
        <v>41</v>
      </c>
      <c r="B50" s="19" t="s">
        <v>44</v>
      </c>
      <c r="C50" s="30">
        <v>15</v>
      </c>
      <c r="D50" s="30">
        <v>2</v>
      </c>
      <c r="E50" s="31">
        <v>0</v>
      </c>
      <c r="F50" s="30">
        <v>0</v>
      </c>
      <c r="G50" s="30">
        <f t="shared" si="0"/>
        <v>17</v>
      </c>
      <c r="H50" s="31">
        <v>53</v>
      </c>
      <c r="I50" s="20">
        <v>263</v>
      </c>
      <c r="J50" s="20">
        <v>312</v>
      </c>
      <c r="K50" s="20">
        <v>43</v>
      </c>
      <c r="L50" s="20">
        <f t="shared" si="1"/>
        <v>618</v>
      </c>
      <c r="M50" s="20">
        <v>250000</v>
      </c>
      <c r="N50" s="20">
        <v>0</v>
      </c>
      <c r="O50" s="20">
        <f t="shared" si="2"/>
        <v>250000</v>
      </c>
      <c r="P50" s="20">
        <v>0</v>
      </c>
      <c r="Q50" s="20">
        <v>0</v>
      </c>
      <c r="R50" s="20">
        <f t="shared" si="3"/>
        <v>0</v>
      </c>
    </row>
    <row r="51" spans="1:18" s="4" customFormat="1" ht="15.75">
      <c r="A51" s="18">
        <v>42</v>
      </c>
      <c r="B51" s="19" t="s">
        <v>45</v>
      </c>
      <c r="C51" s="30">
        <v>10</v>
      </c>
      <c r="D51" s="30">
        <v>0</v>
      </c>
      <c r="E51" s="31">
        <v>2</v>
      </c>
      <c r="F51" s="30">
        <v>0</v>
      </c>
      <c r="G51" s="30">
        <f t="shared" si="0"/>
        <v>12</v>
      </c>
      <c r="H51" s="31">
        <v>21</v>
      </c>
      <c r="I51" s="20">
        <v>17</v>
      </c>
      <c r="J51" s="20">
        <v>60</v>
      </c>
      <c r="K51" s="20"/>
      <c r="L51" s="20">
        <f t="shared" si="1"/>
        <v>77</v>
      </c>
      <c r="M51" s="20">
        <v>8360</v>
      </c>
      <c r="N51" s="20">
        <v>0</v>
      </c>
      <c r="O51" s="20">
        <f t="shared" si="2"/>
        <v>8360</v>
      </c>
      <c r="P51" s="20"/>
      <c r="Q51" s="20"/>
      <c r="R51" s="20"/>
    </row>
    <row r="52" spans="1:18" s="2" customFormat="1" ht="15.75">
      <c r="A52" s="18">
        <v>43</v>
      </c>
      <c r="B52" s="19" t="s">
        <v>46</v>
      </c>
      <c r="C52" s="30">
        <v>10</v>
      </c>
      <c r="D52" s="30">
        <v>0</v>
      </c>
      <c r="E52" s="31">
        <v>2</v>
      </c>
      <c r="F52" s="30">
        <v>0</v>
      </c>
      <c r="G52" s="30">
        <f t="shared" si="0"/>
        <v>12</v>
      </c>
      <c r="H52" s="31">
        <v>20</v>
      </c>
      <c r="I52" s="20">
        <v>136</v>
      </c>
      <c r="J52" s="20">
        <v>244</v>
      </c>
      <c r="K52" s="20">
        <v>12</v>
      </c>
      <c r="L52" s="20">
        <f t="shared" si="1"/>
        <v>392</v>
      </c>
      <c r="M52" s="20">
        <v>84750</v>
      </c>
      <c r="N52" s="20"/>
      <c r="O52" s="20">
        <f t="shared" si="2"/>
        <v>84750</v>
      </c>
      <c r="P52" s="20">
        <v>7155</v>
      </c>
      <c r="Q52" s="20"/>
      <c r="R52" s="20">
        <f t="shared" si="3"/>
        <v>7155</v>
      </c>
    </row>
    <row r="53" spans="1:18" s="4" customFormat="1" ht="15.75">
      <c r="A53" s="18">
        <v>44</v>
      </c>
      <c r="B53" s="19" t="s">
        <v>47</v>
      </c>
      <c r="C53" s="30">
        <v>0</v>
      </c>
      <c r="D53" s="30">
        <v>3</v>
      </c>
      <c r="E53" s="31">
        <v>0</v>
      </c>
      <c r="F53" s="30">
        <v>0</v>
      </c>
      <c r="G53" s="30">
        <f t="shared" si="0"/>
        <v>3</v>
      </c>
      <c r="H53" s="31">
        <v>42</v>
      </c>
      <c r="I53" s="20"/>
      <c r="J53" s="20"/>
      <c r="K53" s="20"/>
      <c r="L53" s="20"/>
      <c r="M53" s="20"/>
      <c r="N53" s="20"/>
      <c r="O53" s="20"/>
      <c r="P53" s="20"/>
      <c r="Q53" s="20"/>
      <c r="R53" s="20"/>
    </row>
    <row r="54" spans="1:18" s="12" customFormat="1" ht="15.75">
      <c r="A54" s="18">
        <v>45</v>
      </c>
      <c r="B54" s="19" t="s">
        <v>48</v>
      </c>
      <c r="C54" s="30">
        <v>8</v>
      </c>
      <c r="D54" s="30">
        <v>0</v>
      </c>
      <c r="E54" s="31">
        <v>0</v>
      </c>
      <c r="F54" s="30">
        <v>0</v>
      </c>
      <c r="G54" s="30">
        <f t="shared" si="0"/>
        <v>8</v>
      </c>
      <c r="H54" s="31">
        <v>24</v>
      </c>
      <c r="I54" s="20"/>
      <c r="J54" s="20"/>
      <c r="K54" s="20"/>
      <c r="L54" s="20"/>
      <c r="M54" s="20"/>
      <c r="N54" s="20"/>
      <c r="O54" s="20"/>
      <c r="P54" s="20"/>
      <c r="Q54" s="20"/>
      <c r="R54" s="20"/>
    </row>
    <row r="55" spans="1:18" s="4" customFormat="1" ht="15.75">
      <c r="A55" s="18">
        <v>46</v>
      </c>
      <c r="B55" s="19" t="s">
        <v>49</v>
      </c>
      <c r="C55" s="30">
        <v>11</v>
      </c>
      <c r="D55" s="30">
        <v>0</v>
      </c>
      <c r="E55" s="31">
        <v>0</v>
      </c>
      <c r="F55" s="30">
        <v>2</v>
      </c>
      <c r="G55" s="30">
        <f t="shared" si="0"/>
        <v>13</v>
      </c>
      <c r="H55" s="31">
        <v>17</v>
      </c>
      <c r="I55" s="20">
        <v>69</v>
      </c>
      <c r="J55" s="20">
        <v>111</v>
      </c>
      <c r="K55" s="20">
        <v>117</v>
      </c>
      <c r="L55" s="20">
        <f t="shared" si="1"/>
        <v>297</v>
      </c>
      <c r="M55" s="20">
        <v>131245</v>
      </c>
      <c r="N55" s="20"/>
      <c r="O55" s="20">
        <f t="shared" si="2"/>
        <v>131245</v>
      </c>
      <c r="P55" s="20">
        <v>12089.6</v>
      </c>
      <c r="Q55" s="20"/>
      <c r="R55" s="20">
        <f t="shared" si="3"/>
        <v>12089.6</v>
      </c>
    </row>
    <row r="56" spans="1:18" s="2" customFormat="1" ht="15.75">
      <c r="A56" s="18">
        <v>47</v>
      </c>
      <c r="B56" s="19" t="s">
        <v>50</v>
      </c>
      <c r="C56" s="30">
        <v>12</v>
      </c>
      <c r="D56" s="30">
        <v>1</v>
      </c>
      <c r="E56" s="31">
        <v>0</v>
      </c>
      <c r="F56" s="30">
        <v>0</v>
      </c>
      <c r="G56" s="30">
        <f t="shared" si="0"/>
        <v>13</v>
      </c>
      <c r="H56" s="31">
        <v>21</v>
      </c>
      <c r="I56" s="20"/>
      <c r="J56" s="20"/>
      <c r="K56" s="20"/>
      <c r="L56" s="20"/>
      <c r="M56" s="20"/>
      <c r="N56" s="20"/>
      <c r="O56" s="20"/>
      <c r="P56" s="20"/>
      <c r="Q56" s="20"/>
      <c r="R56" s="20"/>
    </row>
    <row r="57" spans="1:18" s="2" customFormat="1" ht="15.75">
      <c r="A57" s="18">
        <v>48</v>
      </c>
      <c r="B57" s="19" t="s">
        <v>51</v>
      </c>
      <c r="C57" s="30">
        <v>8</v>
      </c>
      <c r="D57" s="30">
        <v>0</v>
      </c>
      <c r="E57" s="31">
        <v>0</v>
      </c>
      <c r="F57" s="30">
        <v>1</v>
      </c>
      <c r="G57" s="30">
        <f t="shared" si="0"/>
        <v>9</v>
      </c>
      <c r="H57" s="31">
        <v>18</v>
      </c>
      <c r="I57" s="20">
        <v>159</v>
      </c>
      <c r="J57" s="20">
        <v>37</v>
      </c>
      <c r="K57" s="20">
        <v>0</v>
      </c>
      <c r="L57" s="20">
        <v>21</v>
      </c>
      <c r="M57" s="20"/>
      <c r="N57" s="20"/>
      <c r="O57" s="20"/>
      <c r="P57" s="20"/>
      <c r="Q57" s="20"/>
      <c r="R57" s="20"/>
    </row>
    <row r="58" spans="1:18" s="2" customFormat="1" ht="15.75">
      <c r="A58" s="18">
        <v>49</v>
      </c>
      <c r="B58" s="19" t="s">
        <v>52</v>
      </c>
      <c r="C58" s="30">
        <v>19</v>
      </c>
      <c r="D58" s="30">
        <v>2</v>
      </c>
      <c r="E58" s="31">
        <v>0</v>
      </c>
      <c r="F58" s="30">
        <v>1</v>
      </c>
      <c r="G58" s="30">
        <f t="shared" si="0"/>
        <v>22</v>
      </c>
      <c r="H58" s="31">
        <v>46</v>
      </c>
      <c r="I58" s="20">
        <v>480</v>
      </c>
      <c r="J58" s="20">
        <v>554</v>
      </c>
      <c r="K58" s="20">
        <v>92</v>
      </c>
      <c r="L58" s="20">
        <f t="shared" si="1"/>
        <v>1126</v>
      </c>
      <c r="M58" s="20"/>
      <c r="N58" s="20"/>
      <c r="O58" s="20"/>
      <c r="P58" s="20"/>
      <c r="Q58" s="20"/>
      <c r="R58" s="20"/>
    </row>
    <row r="59" spans="1:18" s="2" customFormat="1" ht="15.75">
      <c r="A59" s="18">
        <v>50</v>
      </c>
      <c r="B59" s="19" t="s">
        <v>53</v>
      </c>
      <c r="C59" s="30">
        <v>1</v>
      </c>
      <c r="D59" s="30">
        <v>1</v>
      </c>
      <c r="E59" s="31">
        <v>0</v>
      </c>
      <c r="F59" s="30">
        <v>0</v>
      </c>
      <c r="G59" s="30">
        <f t="shared" si="0"/>
        <v>2</v>
      </c>
      <c r="H59" s="31">
        <v>5</v>
      </c>
      <c r="I59" s="20"/>
      <c r="J59" s="20"/>
      <c r="K59" s="20"/>
      <c r="L59" s="20">
        <f t="shared" si="1"/>
        <v>0</v>
      </c>
      <c r="M59" s="20"/>
      <c r="N59" s="20"/>
      <c r="O59" s="20"/>
      <c r="P59" s="20"/>
      <c r="Q59" s="20"/>
      <c r="R59" s="20"/>
    </row>
    <row r="60" spans="1:18" s="2" customFormat="1" ht="15.75">
      <c r="A60" s="18">
        <v>51</v>
      </c>
      <c r="B60" s="19" t="s">
        <v>54</v>
      </c>
      <c r="C60" s="30">
        <v>16</v>
      </c>
      <c r="D60" s="30">
        <v>1</v>
      </c>
      <c r="E60" s="31">
        <v>0</v>
      </c>
      <c r="F60" s="30">
        <v>0</v>
      </c>
      <c r="G60" s="30">
        <f t="shared" si="0"/>
        <v>17</v>
      </c>
      <c r="H60" s="31">
        <v>25</v>
      </c>
      <c r="I60" s="20">
        <v>274</v>
      </c>
      <c r="J60" s="20">
        <v>345</v>
      </c>
      <c r="K60" s="20">
        <v>230</v>
      </c>
      <c r="L60" s="20">
        <f t="shared" si="1"/>
        <v>849</v>
      </c>
      <c r="M60" s="20"/>
      <c r="N60" s="20"/>
      <c r="O60" s="20"/>
      <c r="P60" s="20"/>
      <c r="Q60" s="20"/>
      <c r="R60" s="20"/>
    </row>
    <row r="61" spans="1:18" s="21" customFormat="1" ht="15.75">
      <c r="A61" s="18">
        <v>52</v>
      </c>
      <c r="B61" s="19" t="s">
        <v>55</v>
      </c>
      <c r="C61" s="30">
        <v>4</v>
      </c>
      <c r="D61" s="30">
        <v>0</v>
      </c>
      <c r="E61" s="31">
        <v>0</v>
      </c>
      <c r="F61" s="30">
        <v>0</v>
      </c>
      <c r="G61" s="30">
        <f t="shared" si="0"/>
        <v>4</v>
      </c>
      <c r="H61" s="31">
        <v>4</v>
      </c>
      <c r="I61" s="20">
        <v>95</v>
      </c>
      <c r="J61" s="20">
        <v>60</v>
      </c>
      <c r="K61" s="20">
        <v>4</v>
      </c>
      <c r="L61" s="20">
        <f t="shared" si="1"/>
        <v>159</v>
      </c>
      <c r="M61" s="20"/>
      <c r="N61" s="20"/>
      <c r="O61" s="20"/>
      <c r="P61" s="20"/>
      <c r="Q61" s="20"/>
      <c r="R61" s="20"/>
    </row>
    <row r="62" spans="1:18" s="2" customFormat="1" ht="15.75">
      <c r="A62" s="18">
        <v>53</v>
      </c>
      <c r="B62" s="19" t="s">
        <v>56</v>
      </c>
      <c r="C62" s="30">
        <v>25</v>
      </c>
      <c r="D62" s="30">
        <v>0</v>
      </c>
      <c r="E62" s="31">
        <v>0</v>
      </c>
      <c r="F62" s="30">
        <v>0</v>
      </c>
      <c r="G62" s="30">
        <f t="shared" si="0"/>
        <v>25</v>
      </c>
      <c r="H62" s="31">
        <v>29</v>
      </c>
      <c r="I62" s="20">
        <v>259</v>
      </c>
      <c r="J62" s="20">
        <v>495</v>
      </c>
      <c r="K62" s="20"/>
      <c r="L62" s="20">
        <f t="shared" si="1"/>
        <v>754</v>
      </c>
      <c r="M62" s="20"/>
      <c r="N62" s="20"/>
      <c r="O62" s="20"/>
      <c r="P62" s="20"/>
      <c r="Q62" s="20"/>
      <c r="R62" s="20"/>
    </row>
    <row r="63" spans="1:18" s="2" customFormat="1" ht="15.75">
      <c r="A63" s="18">
        <v>54</v>
      </c>
      <c r="B63" s="19" t="s">
        <v>57</v>
      </c>
      <c r="C63" s="30">
        <v>9</v>
      </c>
      <c r="D63" s="30">
        <v>1</v>
      </c>
      <c r="E63" s="31">
        <v>0</v>
      </c>
      <c r="F63" s="30">
        <v>0</v>
      </c>
      <c r="G63" s="30">
        <f t="shared" si="0"/>
        <v>10</v>
      </c>
      <c r="H63" s="31">
        <v>45</v>
      </c>
      <c r="I63" s="20">
        <v>717</v>
      </c>
      <c r="J63" s="20">
        <v>730</v>
      </c>
      <c r="K63" s="20">
        <v>0</v>
      </c>
      <c r="L63" s="20">
        <f t="shared" si="1"/>
        <v>1447</v>
      </c>
      <c r="M63" s="20"/>
      <c r="N63" s="20"/>
      <c r="O63" s="20"/>
      <c r="P63" s="20"/>
      <c r="Q63" s="20"/>
      <c r="R63" s="20"/>
    </row>
    <row r="64" spans="1:18" s="2" customFormat="1" ht="15">
      <c r="A64" s="18">
        <v>55</v>
      </c>
      <c r="B64" s="27" t="s">
        <v>58</v>
      </c>
      <c r="C64" s="30">
        <v>14</v>
      </c>
      <c r="D64" s="30">
        <v>0</v>
      </c>
      <c r="E64" s="31">
        <v>0</v>
      </c>
      <c r="F64" s="30">
        <v>0</v>
      </c>
      <c r="G64" s="30">
        <f t="shared" si="0"/>
        <v>14</v>
      </c>
      <c r="H64" s="31">
        <v>22</v>
      </c>
      <c r="I64" s="20">
        <v>240</v>
      </c>
      <c r="J64" s="20">
        <v>222</v>
      </c>
      <c r="K64" s="20">
        <v>0</v>
      </c>
      <c r="L64" s="20">
        <f t="shared" si="1"/>
        <v>462</v>
      </c>
      <c r="M64" s="20">
        <v>320000</v>
      </c>
      <c r="N64" s="20">
        <v>0</v>
      </c>
      <c r="O64" s="20">
        <f t="shared" si="2"/>
        <v>320000</v>
      </c>
      <c r="P64" s="20">
        <v>0</v>
      </c>
      <c r="Q64" s="20">
        <v>0</v>
      </c>
      <c r="R64" s="20">
        <f t="shared" si="3"/>
        <v>0</v>
      </c>
    </row>
    <row r="65" spans="1:18" s="4" customFormat="1" ht="16.5" customHeight="1">
      <c r="A65" s="18">
        <v>56</v>
      </c>
      <c r="B65" s="19" t="s">
        <v>80</v>
      </c>
      <c r="C65" s="30">
        <v>8</v>
      </c>
      <c r="D65" s="30">
        <v>1</v>
      </c>
      <c r="E65" s="31">
        <v>0</v>
      </c>
      <c r="F65" s="30">
        <v>0</v>
      </c>
      <c r="G65" s="30">
        <f t="shared" si="0"/>
        <v>9</v>
      </c>
      <c r="H65" s="31">
        <v>17</v>
      </c>
      <c r="I65" s="20">
        <v>364</v>
      </c>
      <c r="J65" s="20">
        <v>990</v>
      </c>
      <c r="K65" s="20">
        <v>109</v>
      </c>
      <c r="L65" s="20">
        <f t="shared" si="1"/>
        <v>1463</v>
      </c>
      <c r="M65" s="20">
        <v>380927</v>
      </c>
      <c r="N65" s="20">
        <v>0</v>
      </c>
      <c r="O65" s="20">
        <f t="shared" si="2"/>
        <v>380927</v>
      </c>
      <c r="P65" s="20">
        <v>43665</v>
      </c>
      <c r="Q65" s="20">
        <v>0</v>
      </c>
      <c r="R65" s="20">
        <f t="shared" si="3"/>
        <v>43665</v>
      </c>
    </row>
    <row r="66" spans="1:18" s="2" customFormat="1" ht="15.75">
      <c r="A66" s="18">
        <v>57</v>
      </c>
      <c r="B66" s="19" t="s">
        <v>59</v>
      </c>
      <c r="C66" s="30">
        <v>10</v>
      </c>
      <c r="D66" s="30">
        <v>3</v>
      </c>
      <c r="E66" s="31">
        <v>0</v>
      </c>
      <c r="F66" s="30">
        <v>0</v>
      </c>
      <c r="G66" s="30">
        <f t="shared" si="0"/>
        <v>13</v>
      </c>
      <c r="H66" s="31">
        <v>37</v>
      </c>
      <c r="I66" s="20">
        <v>385</v>
      </c>
      <c r="J66" s="20">
        <v>998</v>
      </c>
      <c r="K66" s="20">
        <v>192</v>
      </c>
      <c r="L66" s="20">
        <f t="shared" si="1"/>
        <v>1575</v>
      </c>
      <c r="M66" s="20"/>
      <c r="N66" s="20"/>
      <c r="O66" s="20"/>
      <c r="P66" s="20"/>
      <c r="Q66" s="20"/>
      <c r="R66" s="20"/>
    </row>
    <row r="67" spans="1:18" s="2" customFormat="1" ht="15.75">
      <c r="A67" s="18">
        <v>58</v>
      </c>
      <c r="B67" s="19" t="s">
        <v>60</v>
      </c>
      <c r="C67" s="30">
        <v>24</v>
      </c>
      <c r="D67" s="30">
        <v>0</v>
      </c>
      <c r="E67" s="31">
        <v>0</v>
      </c>
      <c r="F67" s="30">
        <v>0</v>
      </c>
      <c r="G67" s="30">
        <f t="shared" si="0"/>
        <v>24</v>
      </c>
      <c r="H67" s="31">
        <v>50</v>
      </c>
      <c r="I67" s="20"/>
      <c r="J67" s="20"/>
      <c r="K67" s="20"/>
      <c r="L67" s="20">
        <f t="shared" si="1"/>
        <v>0</v>
      </c>
      <c r="M67" s="20"/>
      <c r="N67" s="20"/>
      <c r="O67" s="20"/>
      <c r="P67" s="20"/>
      <c r="Q67" s="20"/>
      <c r="R67" s="20"/>
    </row>
    <row r="68" spans="1:18" s="2" customFormat="1" ht="15.75">
      <c r="A68" s="18">
        <v>59</v>
      </c>
      <c r="B68" s="19" t="s">
        <v>61</v>
      </c>
      <c r="C68" s="30">
        <v>7</v>
      </c>
      <c r="D68" s="30">
        <v>0</v>
      </c>
      <c r="E68" s="31">
        <v>0</v>
      </c>
      <c r="F68" s="30">
        <v>3</v>
      </c>
      <c r="G68" s="30">
        <f t="shared" si="0"/>
        <v>10</v>
      </c>
      <c r="H68" s="31">
        <v>12</v>
      </c>
      <c r="I68" s="20">
        <v>70</v>
      </c>
      <c r="J68" s="20"/>
      <c r="K68" s="20">
        <v>141</v>
      </c>
      <c r="L68" s="20">
        <f t="shared" si="1"/>
        <v>211</v>
      </c>
      <c r="M68" s="20"/>
      <c r="N68" s="20"/>
      <c r="O68" s="20"/>
      <c r="P68" s="20"/>
      <c r="Q68" s="20"/>
      <c r="R68" s="20"/>
    </row>
    <row r="69" spans="1:18" s="2" customFormat="1" ht="30">
      <c r="A69" s="18">
        <v>60</v>
      </c>
      <c r="B69" s="27" t="s">
        <v>62</v>
      </c>
      <c r="C69" s="30">
        <v>4</v>
      </c>
      <c r="D69" s="30">
        <v>0</v>
      </c>
      <c r="E69" s="31">
        <v>0</v>
      </c>
      <c r="F69" s="30">
        <v>0</v>
      </c>
      <c r="G69" s="30">
        <f t="shared" si="0"/>
        <v>4</v>
      </c>
      <c r="H69" s="31">
        <v>18</v>
      </c>
      <c r="I69" s="20">
        <v>55</v>
      </c>
      <c r="J69" s="20"/>
      <c r="K69" s="20"/>
      <c r="L69" s="20">
        <f t="shared" si="1"/>
        <v>55</v>
      </c>
      <c r="M69" s="20"/>
      <c r="N69" s="20"/>
      <c r="O69" s="20"/>
      <c r="P69" s="20"/>
      <c r="Q69" s="20"/>
      <c r="R69" s="20"/>
    </row>
    <row r="70" spans="1:18" s="2" customFormat="1" ht="15.75">
      <c r="A70" s="18">
        <v>61</v>
      </c>
      <c r="B70" s="19" t="s">
        <v>63</v>
      </c>
      <c r="C70" s="30">
        <v>19</v>
      </c>
      <c r="D70" s="30">
        <v>1</v>
      </c>
      <c r="E70" s="31">
        <v>0</v>
      </c>
      <c r="F70" s="30">
        <v>0</v>
      </c>
      <c r="G70" s="30">
        <f t="shared" si="0"/>
        <v>20</v>
      </c>
      <c r="H70" s="31">
        <v>29</v>
      </c>
      <c r="I70" s="20">
        <v>807</v>
      </c>
      <c r="J70" s="20">
        <v>149</v>
      </c>
      <c r="K70" s="20">
        <v>3271</v>
      </c>
      <c r="L70" s="20">
        <f t="shared" si="1"/>
        <v>4227</v>
      </c>
      <c r="M70" s="20"/>
      <c r="N70" s="20"/>
      <c r="O70" s="20"/>
      <c r="P70" s="20"/>
      <c r="Q70" s="20"/>
      <c r="R70" s="20"/>
    </row>
    <row r="71" spans="1:18" s="2" customFormat="1" ht="15.75">
      <c r="A71" s="18">
        <v>62</v>
      </c>
      <c r="B71" s="19" t="s">
        <v>64</v>
      </c>
      <c r="C71" s="30">
        <v>9</v>
      </c>
      <c r="D71" s="30">
        <v>0</v>
      </c>
      <c r="E71" s="31">
        <v>0</v>
      </c>
      <c r="F71" s="30">
        <v>0</v>
      </c>
      <c r="G71" s="30">
        <f t="shared" si="0"/>
        <v>9</v>
      </c>
      <c r="H71" s="31">
        <v>15</v>
      </c>
      <c r="I71" s="20">
        <v>466</v>
      </c>
      <c r="J71" s="20">
        <v>628</v>
      </c>
      <c r="K71" s="20"/>
      <c r="L71" s="20">
        <f t="shared" si="1"/>
        <v>1094</v>
      </c>
      <c r="M71" s="20">
        <v>524486</v>
      </c>
      <c r="N71" s="20"/>
      <c r="O71" s="20">
        <f t="shared" si="2"/>
        <v>524486</v>
      </c>
      <c r="P71" s="20">
        <v>22910</v>
      </c>
      <c r="Q71" s="20"/>
      <c r="R71" s="20">
        <f t="shared" si="3"/>
        <v>22910</v>
      </c>
    </row>
    <row r="72" spans="1:18" s="2" customFormat="1" ht="15.75">
      <c r="A72" s="18">
        <v>63</v>
      </c>
      <c r="B72" s="19" t="s">
        <v>65</v>
      </c>
      <c r="C72" s="30">
        <v>2</v>
      </c>
      <c r="D72" s="30">
        <v>0</v>
      </c>
      <c r="E72" s="31">
        <v>0</v>
      </c>
      <c r="F72" s="30">
        <v>0</v>
      </c>
      <c r="G72" s="30">
        <f t="shared" si="0"/>
        <v>2</v>
      </c>
      <c r="H72" s="31">
        <v>13</v>
      </c>
      <c r="I72" s="20">
        <v>104</v>
      </c>
      <c r="J72" s="20">
        <v>57</v>
      </c>
      <c r="K72" s="20">
        <v>0</v>
      </c>
      <c r="L72" s="20">
        <f t="shared" si="1"/>
        <v>161</v>
      </c>
      <c r="M72" s="20">
        <v>12480</v>
      </c>
      <c r="N72" s="20">
        <v>0</v>
      </c>
      <c r="O72" s="20">
        <f t="shared" si="2"/>
        <v>12480</v>
      </c>
      <c r="P72" s="20">
        <v>0</v>
      </c>
      <c r="Q72" s="20">
        <v>0</v>
      </c>
      <c r="R72" s="20">
        <f t="shared" si="3"/>
        <v>0</v>
      </c>
    </row>
    <row r="73" spans="1:18" s="3" customFormat="1" ht="16.5" customHeight="1">
      <c r="A73" s="42" t="s">
        <v>76</v>
      </c>
      <c r="B73" s="42"/>
      <c r="C73" s="25">
        <f aca="true" t="shared" si="4" ref="C73:H73">SUM(C10:C72)</f>
        <v>1979</v>
      </c>
      <c r="D73" s="25">
        <f t="shared" si="4"/>
        <v>441</v>
      </c>
      <c r="E73" s="32">
        <f t="shared" si="4"/>
        <v>240</v>
      </c>
      <c r="F73" s="25">
        <f t="shared" si="4"/>
        <v>27</v>
      </c>
      <c r="G73" s="25">
        <f t="shared" si="4"/>
        <v>2687</v>
      </c>
      <c r="H73" s="32">
        <f t="shared" si="4"/>
        <v>5714</v>
      </c>
      <c r="I73" s="25">
        <f aca="true" t="shared" si="5" ref="I73:O73">SUM(I10:I72)</f>
        <v>18573</v>
      </c>
      <c r="J73" s="25">
        <f t="shared" si="5"/>
        <v>32814</v>
      </c>
      <c r="K73" s="25">
        <f t="shared" si="5"/>
        <v>16794</v>
      </c>
      <c r="L73" s="25">
        <f t="shared" si="5"/>
        <v>67704</v>
      </c>
      <c r="M73" s="25">
        <f t="shared" si="5"/>
        <v>57591594.341</v>
      </c>
      <c r="N73" s="25">
        <f t="shared" si="5"/>
        <v>166518000</v>
      </c>
      <c r="O73" s="25">
        <f t="shared" si="5"/>
        <v>224109594.341</v>
      </c>
      <c r="P73" s="25">
        <f>SUM(P10:P72)</f>
        <v>4405051.113</v>
      </c>
      <c r="Q73" s="25">
        <f>SUM(Q10:Q72)</f>
        <v>14702500</v>
      </c>
      <c r="R73" s="25">
        <f>SUM(R10:R72)</f>
        <v>19107551.113</v>
      </c>
    </row>
    <row r="76" spans="1:8" ht="12.75">
      <c r="A76" s="16" t="s">
        <v>78</v>
      </c>
      <c r="B76" s="15"/>
      <c r="C76" s="33"/>
      <c r="D76" s="33"/>
      <c r="E76" s="33"/>
      <c r="F76" s="33"/>
      <c r="G76" s="33"/>
      <c r="H76" s="33"/>
    </row>
    <row r="77" spans="1:9" ht="13.5" customHeight="1">
      <c r="A77" s="24" t="s">
        <v>95</v>
      </c>
      <c r="B77" s="24"/>
      <c r="C77" s="24"/>
      <c r="D77" s="24"/>
      <c r="E77" s="24"/>
      <c r="F77" s="24"/>
      <c r="G77" s="24"/>
      <c r="H77" s="24"/>
      <c r="I77" s="24"/>
    </row>
    <row r="78" spans="1:9" ht="12.75">
      <c r="A78" s="24" t="s">
        <v>88</v>
      </c>
      <c r="B78" s="24"/>
      <c r="C78" s="24"/>
      <c r="D78" s="24"/>
      <c r="E78" s="24"/>
      <c r="F78" s="24"/>
      <c r="G78" s="24"/>
      <c r="H78" s="24"/>
      <c r="I78" s="24"/>
    </row>
    <row r="79" spans="1:8" ht="12.75">
      <c r="A79" s="15" t="s">
        <v>87</v>
      </c>
      <c r="B79" s="15"/>
      <c r="C79" s="15"/>
      <c r="D79" s="15"/>
      <c r="E79" s="15"/>
      <c r="F79" s="15"/>
      <c r="G79" s="15"/>
      <c r="H79" s="15"/>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sheetData>
  <sheetProtection/>
  <mergeCells count="13">
    <mergeCell ref="A2:R2"/>
    <mergeCell ref="A3:R3"/>
    <mergeCell ref="A4:R4"/>
    <mergeCell ref="A1:F1"/>
    <mergeCell ref="A73:B73"/>
    <mergeCell ref="B6:B9"/>
    <mergeCell ref="A6:A9"/>
    <mergeCell ref="C6:R6"/>
    <mergeCell ref="C7:G7"/>
    <mergeCell ref="H7:H8"/>
    <mergeCell ref="I7:L7"/>
    <mergeCell ref="M7:O7"/>
    <mergeCell ref="P7:R7"/>
  </mergeCells>
  <printOptions/>
  <pageMargins left="0.25" right="0.25" top="0.75" bottom="0.5" header="0.25" footer="0.25"/>
  <pageSetup horizontalDpi="600" verticalDpi="600" orientation="landscape" paperSize="9" r:id="rId1"/>
  <ignoredErrors>
    <ignoredError sqref="I73:N73 C73:F76 C79:F80 H73:H76 H79:H80" formulaRange="1"/>
    <ignoredError sqref="P9:Q9" numberStoredAsText="1"/>
    <ignoredError sqref="A78:B78 G78 G77 I78 I77" evalError="1"/>
    <ignoredError sqref="C77:F77 C78:F78 H77 H78" evalError="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IDC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Duc Cong</dc:creator>
  <cp:keywords/>
  <dc:description/>
  <cp:lastModifiedBy>Dungnt</cp:lastModifiedBy>
  <cp:lastPrinted>2010-02-05T10:28:27Z</cp:lastPrinted>
  <dcterms:created xsi:type="dcterms:W3CDTF">2009-11-19T07:26:12Z</dcterms:created>
  <dcterms:modified xsi:type="dcterms:W3CDTF">2010-07-06T17:27:33Z</dcterms:modified>
  <cp:category/>
  <cp:version/>
  <cp:contentType/>
  <cp:contentStatus/>
</cp:coreProperties>
</file>