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<sst xmlns="http://schemas.openxmlformats.org/spreadsheetml/2006/main" count="86" uniqueCount="82">
  <si>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BỘ TƯ PHÁP</t>
  </si>
  <si>
    <t>Biểu mẫu số 16</t>
  </si>
  <si>
    <t>TỔNG HỢP SỐ LIỆU THỐNG KÊ VỀ KẾT QUẢ ĐĂNG KÝ NUÔI CON NUÔI</t>
  </si>
  <si>
    <t>Năm 2014 (từ 01/01/2014 đến 31/12/2014)</t>
  </si>
  <si>
    <r>
      <t xml:space="preserve">SỐ CUỘC ĐĂNG KÝ CON NUÔI
</t>
    </r>
    <r>
      <rPr>
        <i/>
        <sz val="12"/>
        <rFont val="Times New Roman"/>
        <family val="1"/>
      </rPr>
      <t>(Người)</t>
    </r>
  </si>
  <si>
    <t>Tổng số</t>
  </si>
  <si>
    <t>Số đăng ký nuôi con nuôi trong nước</t>
  </si>
  <si>
    <t>Số đăng ký nuôi con nuôi có yếu tố nước ngoài</t>
  </si>
  <si>
    <t>Tổng số ước tính 1 năm</t>
  </si>
  <si>
    <t xml:space="preserve">Chia ra </t>
  </si>
  <si>
    <t>Số ước tính 02 tháng cuối kỳ báo cáo</t>
  </si>
  <si>
    <t>Số thực hiện 10 tháng trong kỳ báo cáo</t>
  </si>
  <si>
    <t>Chia theo tình trạng sức khoẻ của trẻ em</t>
  </si>
  <si>
    <t>Bình thường</t>
  </si>
  <si>
    <t>Trẻ em có nhu cầu đặc biệt</t>
  </si>
  <si>
    <t>A</t>
  </si>
  <si>
    <t>Tổng số tại địa bàn cả nước</t>
  </si>
  <si>
    <t>An Giang</t>
  </si>
  <si>
    <t>Bà Rịa - Vũng Tàu</t>
  </si>
  <si>
    <t>Bắc Giang</t>
  </si>
  <si>
    <t>Bắc Kạn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</si>
  <si>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</si>
  <si>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</si>
  <si>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</si>
  <si>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</si>
  <si>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</si>
  <si>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</si>
  <si>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</si>
  <si>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</si>
  <si>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</si>
  <si>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</si>
  <si>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</si>
  <si>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</si>
  <si>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</si>
  <si>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</si>
  <si>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</si>
  <si>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</si>
  <si>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</si>
  <si>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</si>
  <si>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</si>
  <si>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</si>
  <si>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</si>
  <si>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</si>
  <si>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</si>
  <si>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</si>
  <si>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</si>
  <si>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</si>
  <si>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</si>
  <si>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</si>
  <si>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</si>
  <si>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</si>
  <si>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</si>
  <si>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</si>
  <si>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</si>
  <si>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</si>
  <si>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</si>
  <si>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</si>
  <si>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</si>
  <si>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</si>
  <si>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</si>
  <si>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</si>
  <si>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</si>
  <si>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</si>
  <si>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</si>
  <si>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</si>
  <si>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</si>
  <si>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</si>
  <si>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</si>
  <si>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</si>
  <si>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</si>
  <si>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</si>
  <si>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</si>
  <si>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Huế</t>
  </si>
  <si>
    <t>Tiền Giang</t>
  </si>
  <si>
    <t>TP. Hồ Chí Minh</t>
  </si>
  <si>
    <t>Trà Vinh</t>
  </si>
  <si>
    <t>Tuyên Quang</t>
  </si>
  <si>
    <t>Vĩnh Long</t>
  </si>
  <si>
    <t>Vĩnh Phúc</t>
  </si>
  <si>
    <t>Yên Bái</t>
  </si>
  <si>
    <t>Ghi chú:</t>
  </si>
  <si>
    <t>Theo số liệu quản lý của Bộ Tư pháp (Cục Con nuôi) thì tổng số trường hợp đăng ký nuôi con nuôi có yếu tố nước ngoài là 498.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</si>
</sst>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</numFmts>
  <fonts count="24">
    <font>
      <sz val="10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Font="1" applyFill="1" applyAlignment="1">
      <alignment vertical="top"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37" fontId="3" fillId="0" borderId="10" xfId="42" applyNumberFormat="1" applyFont="1" applyFill="1" applyBorder="1" applyAlignment="1">
      <alignment horizontal="right" vertical="center"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justify" vertical="center"/>
    </xf>
    <xf numFmtId="1" fontId="6" fillId="0" borderId="10" xfId="42" applyNumberFormat="1" applyFont="1" applyFill="1" applyBorder="1" applyAlignment="1" applyProtection="1">
      <alignment vertical="center" wrapText="1"/>
      <protection/>
    </xf>
    <xf numFmtId="1" fontId="6" fillId="0" borderId="10" xfId="4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Bieu mau Thong ke - phuc vu tong ket (2011-10-04)- sua theo y chi Y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209550</xdr:rowOff>
    </xdr:from>
    <xdr:to>
      <xdr:col>1</xdr:col>
      <xdr:colOff>514350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247650" y="209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M79" sqref="M79"/>
    </sheetView>
  </sheetViews>
  <sheetFormatPr defaultColWidth="9.140625" defaultRowHeight="12.75"/>
  <cols>
    <col min="1" max="1" width="6.8515625" style="0" customWidth="1"/>
    <col min="2" max="2" width="22.140625" style="0" customWidth="1"/>
    <col min="3" max="3" width="7.8515625" style="0" customWidth="1"/>
    <col min="4" max="4" width="8.28125" style="0" customWidth="1"/>
    <col min="5" max="5" width="15.421875" style="0" customWidth="1"/>
    <col min="6" max="6" width="16.8515625" style="0" customWidth="1"/>
    <col min="11" max="11" width="13.28125" style="0" customWidth="1"/>
  </cols>
  <sheetData>
    <row r="1" spans="1:11" ht="16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8.75">
      <c r="A5" s="3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25"/>
      <c r="B6" s="26"/>
      <c r="C6" s="31" t="s">
        <v>4</v>
      </c>
      <c r="D6" s="32"/>
      <c r="E6" s="32"/>
      <c r="F6" s="32"/>
      <c r="G6" s="32"/>
      <c r="H6" s="32"/>
      <c r="I6" s="32"/>
      <c r="J6" s="32"/>
      <c r="K6" s="33"/>
    </row>
    <row r="7" spans="1:11" ht="16.5">
      <c r="A7" s="27"/>
      <c r="B7" s="28"/>
      <c r="C7" s="34" t="s">
        <v>5</v>
      </c>
      <c r="D7" s="37" t="s">
        <v>6</v>
      </c>
      <c r="E7" s="38"/>
      <c r="F7" s="39"/>
      <c r="G7" s="37" t="s">
        <v>7</v>
      </c>
      <c r="H7" s="38"/>
      <c r="I7" s="38"/>
      <c r="J7" s="38"/>
      <c r="K7" s="39"/>
    </row>
    <row r="8" spans="1:11" ht="16.5">
      <c r="A8" s="27"/>
      <c r="B8" s="28"/>
      <c r="C8" s="35"/>
      <c r="D8" s="17" t="s">
        <v>8</v>
      </c>
      <c r="E8" s="20" t="s">
        <v>9</v>
      </c>
      <c r="F8" s="22"/>
      <c r="G8" s="17" t="s">
        <v>8</v>
      </c>
      <c r="H8" s="17" t="s">
        <v>10</v>
      </c>
      <c r="I8" s="20" t="s">
        <v>11</v>
      </c>
      <c r="J8" s="21"/>
      <c r="K8" s="22"/>
    </row>
    <row r="9" spans="1:11" ht="16.5">
      <c r="A9" s="27"/>
      <c r="B9" s="28"/>
      <c r="C9" s="35"/>
      <c r="D9" s="18"/>
      <c r="E9" s="17" t="s">
        <v>10</v>
      </c>
      <c r="F9" s="17" t="s">
        <v>11</v>
      </c>
      <c r="G9" s="18"/>
      <c r="H9" s="18"/>
      <c r="I9" s="17" t="s">
        <v>5</v>
      </c>
      <c r="J9" s="20" t="s">
        <v>12</v>
      </c>
      <c r="K9" s="22"/>
    </row>
    <row r="10" spans="1:11" ht="49.5">
      <c r="A10" s="29"/>
      <c r="B10" s="30"/>
      <c r="C10" s="36"/>
      <c r="D10" s="19"/>
      <c r="E10" s="19"/>
      <c r="F10" s="19"/>
      <c r="G10" s="19"/>
      <c r="H10" s="19"/>
      <c r="I10" s="19"/>
      <c r="J10" s="4" t="s">
        <v>13</v>
      </c>
      <c r="K10" s="4" t="s">
        <v>14</v>
      </c>
    </row>
    <row r="11" spans="1:11" ht="15.75">
      <c r="A11" s="13" t="s">
        <v>15</v>
      </c>
      <c r="B11" s="14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</row>
    <row r="12" spans="1:11" ht="15.75">
      <c r="A12" s="15" t="s">
        <v>16</v>
      </c>
      <c r="B12" s="16"/>
      <c r="C12" s="6">
        <f aca="true" t="shared" si="0" ref="C12:K12">SUM(C13:C75)</f>
        <v>3422.2000000000007</v>
      </c>
      <c r="D12" s="6">
        <f t="shared" si="0"/>
        <v>2924.2</v>
      </c>
      <c r="E12" s="6">
        <f t="shared" si="0"/>
        <v>458.1999999999999</v>
      </c>
      <c r="F12" s="6">
        <f t="shared" si="0"/>
        <v>2466</v>
      </c>
      <c r="G12" s="6">
        <f t="shared" si="0"/>
        <v>497.9999999999999</v>
      </c>
      <c r="H12" s="6">
        <f t="shared" si="0"/>
        <v>83.00000000000001</v>
      </c>
      <c r="I12" s="6">
        <f>SUM(I13:I75)</f>
        <v>415</v>
      </c>
      <c r="J12" s="6">
        <f t="shared" si="0"/>
        <v>137</v>
      </c>
      <c r="K12" s="6">
        <f t="shared" si="0"/>
        <v>278</v>
      </c>
    </row>
    <row r="13" spans="1:11" ht="15.75">
      <c r="A13" s="7">
        <v>1</v>
      </c>
      <c r="B13" s="8" t="s">
        <v>17</v>
      </c>
      <c r="C13" s="9">
        <f aca="true" t="shared" si="1" ref="C13:C75">D13+G13</f>
        <v>46.800000000000004</v>
      </c>
      <c r="D13" s="9">
        <f aca="true" t="shared" si="2" ref="D13:D75">E13+F13</f>
        <v>45.6</v>
      </c>
      <c r="E13" s="10">
        <f aca="true" t="shared" si="3" ref="E13:E20">(F13/10)*2</f>
        <v>7.6</v>
      </c>
      <c r="F13" s="9">
        <v>38</v>
      </c>
      <c r="G13" s="9">
        <f>H13+I13</f>
        <v>1.2</v>
      </c>
      <c r="H13" s="10">
        <f>I13/10*2</f>
        <v>0.2</v>
      </c>
      <c r="I13" s="9">
        <f aca="true" t="shared" si="4" ref="I13:I40">J13+K13</f>
        <v>1</v>
      </c>
      <c r="J13" s="9">
        <v>1</v>
      </c>
      <c r="K13" s="9">
        <v>0</v>
      </c>
    </row>
    <row r="14" spans="1:11" ht="15.75">
      <c r="A14" s="7">
        <v>2</v>
      </c>
      <c r="B14" s="8" t="s">
        <v>18</v>
      </c>
      <c r="C14" s="9">
        <f t="shared" si="1"/>
        <v>43.2</v>
      </c>
      <c r="D14" s="9">
        <f t="shared" si="2"/>
        <v>39.6</v>
      </c>
      <c r="E14" s="10">
        <f t="shared" si="3"/>
        <v>6.6</v>
      </c>
      <c r="F14" s="9">
        <v>33</v>
      </c>
      <c r="G14" s="9">
        <f aca="true" t="shared" si="5" ref="G14:G75">H14+I14</f>
        <v>3.6</v>
      </c>
      <c r="H14" s="10">
        <f aca="true" t="shared" si="6" ref="H14:H75">I14/10*2</f>
        <v>0.6</v>
      </c>
      <c r="I14" s="9">
        <f t="shared" si="4"/>
        <v>3</v>
      </c>
      <c r="J14" s="9">
        <v>0</v>
      </c>
      <c r="K14" s="9">
        <v>3</v>
      </c>
    </row>
    <row r="15" spans="1:11" ht="15.75">
      <c r="A15" s="7">
        <v>3</v>
      </c>
      <c r="B15" s="8" t="s">
        <v>19</v>
      </c>
      <c r="C15" s="9">
        <f t="shared" si="1"/>
        <v>67.2</v>
      </c>
      <c r="D15" s="9">
        <f t="shared" si="2"/>
        <v>55.2</v>
      </c>
      <c r="E15" s="10">
        <f t="shared" si="3"/>
        <v>9.2</v>
      </c>
      <c r="F15" s="9">
        <v>46</v>
      </c>
      <c r="G15" s="9">
        <f t="shared" si="5"/>
        <v>12</v>
      </c>
      <c r="H15" s="10">
        <f t="shared" si="6"/>
        <v>2</v>
      </c>
      <c r="I15" s="9">
        <v>10</v>
      </c>
      <c r="J15" s="9">
        <v>5</v>
      </c>
      <c r="K15" s="9">
        <v>5</v>
      </c>
    </row>
    <row r="16" spans="1:11" ht="15.75">
      <c r="A16" s="7">
        <v>4</v>
      </c>
      <c r="B16" s="8" t="s">
        <v>20</v>
      </c>
      <c r="C16" s="9">
        <f t="shared" si="1"/>
        <v>63.6</v>
      </c>
      <c r="D16" s="9">
        <f t="shared" si="2"/>
        <v>21.6</v>
      </c>
      <c r="E16" s="10">
        <f t="shared" si="3"/>
        <v>3.6</v>
      </c>
      <c r="F16" s="9">
        <v>18</v>
      </c>
      <c r="G16" s="9">
        <f t="shared" si="5"/>
        <v>42</v>
      </c>
      <c r="H16" s="10">
        <f t="shared" si="6"/>
        <v>7</v>
      </c>
      <c r="I16" s="9">
        <v>35</v>
      </c>
      <c r="J16" s="9">
        <v>9</v>
      </c>
      <c r="K16" s="9">
        <v>26</v>
      </c>
    </row>
    <row r="17" spans="1:11" ht="15.75">
      <c r="A17" s="7">
        <v>5</v>
      </c>
      <c r="B17" s="8" t="s">
        <v>21</v>
      </c>
      <c r="C17" s="9">
        <f t="shared" si="1"/>
        <v>19.2</v>
      </c>
      <c r="D17" s="9">
        <f t="shared" si="2"/>
        <v>18</v>
      </c>
      <c r="E17" s="10">
        <f t="shared" si="3"/>
        <v>3</v>
      </c>
      <c r="F17" s="9">
        <v>15</v>
      </c>
      <c r="G17" s="9">
        <f t="shared" si="5"/>
        <v>1.2</v>
      </c>
      <c r="H17" s="10">
        <f t="shared" si="6"/>
        <v>0.2</v>
      </c>
      <c r="I17" s="9">
        <f t="shared" si="4"/>
        <v>1</v>
      </c>
      <c r="J17" s="9">
        <v>1</v>
      </c>
      <c r="K17" s="9">
        <v>0</v>
      </c>
    </row>
    <row r="18" spans="1:11" ht="15.75">
      <c r="A18" s="7">
        <v>6</v>
      </c>
      <c r="B18" s="8" t="s">
        <v>22</v>
      </c>
      <c r="C18" s="9">
        <f t="shared" si="1"/>
        <v>64.8</v>
      </c>
      <c r="D18" s="9">
        <f t="shared" si="2"/>
        <v>44.4</v>
      </c>
      <c r="E18" s="10">
        <f t="shared" si="3"/>
        <v>7.4</v>
      </c>
      <c r="F18" s="9">
        <v>37</v>
      </c>
      <c r="G18" s="9">
        <f t="shared" si="5"/>
        <v>20.4</v>
      </c>
      <c r="H18" s="10">
        <f t="shared" si="6"/>
        <v>3.4</v>
      </c>
      <c r="I18" s="9">
        <v>17</v>
      </c>
      <c r="J18" s="9">
        <v>2</v>
      </c>
      <c r="K18" s="9">
        <v>15</v>
      </c>
    </row>
    <row r="19" spans="1:11" ht="15.75">
      <c r="A19" s="7">
        <v>7</v>
      </c>
      <c r="B19" s="8" t="s">
        <v>23</v>
      </c>
      <c r="C19" s="9">
        <f t="shared" si="1"/>
        <v>49.2</v>
      </c>
      <c r="D19" s="9">
        <f t="shared" si="2"/>
        <v>48</v>
      </c>
      <c r="E19" s="10">
        <f t="shared" si="3"/>
        <v>8</v>
      </c>
      <c r="F19" s="9">
        <v>40</v>
      </c>
      <c r="G19" s="9">
        <f t="shared" si="5"/>
        <v>1.2</v>
      </c>
      <c r="H19" s="10">
        <f t="shared" si="6"/>
        <v>0.2</v>
      </c>
      <c r="I19" s="9">
        <f t="shared" si="4"/>
        <v>1</v>
      </c>
      <c r="J19" s="9">
        <v>1</v>
      </c>
      <c r="K19" s="9">
        <v>0</v>
      </c>
    </row>
    <row r="20" spans="1:11" ht="15.75">
      <c r="A20" s="7">
        <v>8</v>
      </c>
      <c r="B20" s="8" t="s">
        <v>24</v>
      </c>
      <c r="C20" s="9">
        <f t="shared" si="1"/>
        <v>15.6</v>
      </c>
      <c r="D20" s="9">
        <f t="shared" si="2"/>
        <v>15.6</v>
      </c>
      <c r="E20" s="10">
        <f t="shared" si="3"/>
        <v>2.6</v>
      </c>
      <c r="F20" s="9">
        <v>13</v>
      </c>
      <c r="G20" s="9">
        <f t="shared" si="5"/>
        <v>0</v>
      </c>
      <c r="H20" s="10">
        <f t="shared" si="6"/>
        <v>0</v>
      </c>
      <c r="I20" s="9">
        <f t="shared" si="4"/>
        <v>0</v>
      </c>
      <c r="J20" s="9">
        <v>0</v>
      </c>
      <c r="K20" s="9">
        <v>0</v>
      </c>
    </row>
    <row r="21" spans="1:11" ht="15.75">
      <c r="A21" s="7">
        <v>9</v>
      </c>
      <c r="B21" s="8" t="s">
        <v>25</v>
      </c>
      <c r="C21" s="9">
        <f t="shared" si="1"/>
        <v>49.8</v>
      </c>
      <c r="D21" s="9">
        <f t="shared" si="2"/>
        <v>33</v>
      </c>
      <c r="E21" s="10">
        <v>0</v>
      </c>
      <c r="F21" s="9">
        <v>33</v>
      </c>
      <c r="G21" s="9">
        <f t="shared" si="5"/>
        <v>16.8</v>
      </c>
      <c r="H21" s="10">
        <f t="shared" si="6"/>
        <v>2.8</v>
      </c>
      <c r="I21" s="9">
        <f t="shared" si="4"/>
        <v>14</v>
      </c>
      <c r="J21" s="9">
        <v>5</v>
      </c>
      <c r="K21" s="9">
        <v>9</v>
      </c>
    </row>
    <row r="22" spans="1:11" ht="15.75">
      <c r="A22" s="7">
        <v>10</v>
      </c>
      <c r="B22" s="8" t="s">
        <v>26</v>
      </c>
      <c r="C22" s="9">
        <f t="shared" si="1"/>
        <v>30.2</v>
      </c>
      <c r="D22" s="9">
        <f t="shared" si="2"/>
        <v>29</v>
      </c>
      <c r="E22" s="10"/>
      <c r="F22" s="9">
        <v>29</v>
      </c>
      <c r="G22" s="9">
        <f t="shared" si="5"/>
        <v>1.2</v>
      </c>
      <c r="H22" s="10">
        <f t="shared" si="6"/>
        <v>0.2</v>
      </c>
      <c r="I22" s="9">
        <f t="shared" si="4"/>
        <v>1</v>
      </c>
      <c r="J22" s="9">
        <v>1</v>
      </c>
      <c r="K22" s="9">
        <v>0</v>
      </c>
    </row>
    <row r="23" spans="1:11" ht="15.75">
      <c r="A23" s="7">
        <v>11</v>
      </c>
      <c r="B23" s="8" t="s">
        <v>27</v>
      </c>
      <c r="C23" s="9">
        <f t="shared" si="1"/>
        <v>9</v>
      </c>
      <c r="D23" s="9">
        <f t="shared" si="2"/>
        <v>9</v>
      </c>
      <c r="E23" s="10">
        <v>3</v>
      </c>
      <c r="F23" s="9">
        <v>6</v>
      </c>
      <c r="G23" s="9">
        <f t="shared" si="5"/>
        <v>0</v>
      </c>
      <c r="H23" s="10">
        <f t="shared" si="6"/>
        <v>0</v>
      </c>
      <c r="I23" s="9">
        <f t="shared" si="4"/>
        <v>0</v>
      </c>
      <c r="J23" s="9">
        <v>0</v>
      </c>
      <c r="K23" s="9">
        <v>0</v>
      </c>
    </row>
    <row r="24" spans="1:11" ht="15.75">
      <c r="A24" s="7">
        <v>12</v>
      </c>
      <c r="B24" s="8" t="s">
        <v>28</v>
      </c>
      <c r="C24" s="9">
        <f t="shared" si="1"/>
        <v>39.6</v>
      </c>
      <c r="D24" s="9">
        <f t="shared" si="2"/>
        <v>28.8</v>
      </c>
      <c r="E24" s="10">
        <f>(F24/10)*2</f>
        <v>4.8</v>
      </c>
      <c r="F24" s="9">
        <v>24</v>
      </c>
      <c r="G24" s="9">
        <f t="shared" si="5"/>
        <v>10.8</v>
      </c>
      <c r="H24" s="10">
        <f t="shared" si="6"/>
        <v>1.8</v>
      </c>
      <c r="I24" s="9">
        <f t="shared" si="4"/>
        <v>9</v>
      </c>
      <c r="J24" s="9">
        <v>0</v>
      </c>
      <c r="K24" s="9">
        <v>9</v>
      </c>
    </row>
    <row r="25" spans="1:11" ht="15.75">
      <c r="A25" s="7">
        <v>13</v>
      </c>
      <c r="B25" s="8" t="s">
        <v>29</v>
      </c>
      <c r="C25" s="9">
        <f t="shared" si="1"/>
        <v>80.4</v>
      </c>
      <c r="D25" s="9">
        <f t="shared" si="2"/>
        <v>42</v>
      </c>
      <c r="E25" s="10">
        <f>(F25/10)*2</f>
        <v>7</v>
      </c>
      <c r="F25" s="9">
        <v>35</v>
      </c>
      <c r="G25" s="9">
        <f t="shared" si="5"/>
        <v>38.4</v>
      </c>
      <c r="H25" s="10">
        <f t="shared" si="6"/>
        <v>6.4</v>
      </c>
      <c r="I25" s="9">
        <v>32</v>
      </c>
      <c r="J25" s="9">
        <v>6</v>
      </c>
      <c r="K25" s="9">
        <v>26</v>
      </c>
    </row>
    <row r="26" spans="1:11" ht="15.75">
      <c r="A26" s="7">
        <v>14</v>
      </c>
      <c r="B26" s="8" t="s">
        <v>30</v>
      </c>
      <c r="C26" s="9">
        <f t="shared" si="1"/>
        <v>22.2</v>
      </c>
      <c r="D26" s="9">
        <f t="shared" si="2"/>
        <v>21</v>
      </c>
      <c r="E26" s="10">
        <v>3</v>
      </c>
      <c r="F26" s="9">
        <v>18</v>
      </c>
      <c r="G26" s="9">
        <f t="shared" si="5"/>
        <v>1.2</v>
      </c>
      <c r="H26" s="10">
        <f t="shared" si="6"/>
        <v>0.2</v>
      </c>
      <c r="I26" s="9">
        <f t="shared" si="4"/>
        <v>1</v>
      </c>
      <c r="J26" s="9">
        <v>1</v>
      </c>
      <c r="K26" s="9">
        <v>0</v>
      </c>
    </row>
    <row r="27" spans="1:11" ht="15.75">
      <c r="A27" s="7">
        <v>15</v>
      </c>
      <c r="B27" s="8" t="s">
        <v>31</v>
      </c>
      <c r="C27" s="9">
        <f t="shared" si="1"/>
        <v>33.6</v>
      </c>
      <c r="D27" s="9">
        <f t="shared" si="2"/>
        <v>24</v>
      </c>
      <c r="E27" s="10">
        <f>(F27/10)*2</f>
        <v>4</v>
      </c>
      <c r="F27" s="9">
        <v>20</v>
      </c>
      <c r="G27" s="9">
        <f t="shared" si="5"/>
        <v>9.6</v>
      </c>
      <c r="H27" s="10">
        <f t="shared" si="6"/>
        <v>1.6</v>
      </c>
      <c r="I27" s="9">
        <f t="shared" si="4"/>
        <v>8</v>
      </c>
      <c r="J27" s="9">
        <v>8</v>
      </c>
      <c r="K27" s="9">
        <v>0</v>
      </c>
    </row>
    <row r="28" spans="1:11" ht="15.75">
      <c r="A28" s="7">
        <v>16</v>
      </c>
      <c r="B28" s="8" t="s">
        <v>32</v>
      </c>
      <c r="C28" s="9">
        <f t="shared" si="1"/>
        <v>30</v>
      </c>
      <c r="D28" s="9">
        <f t="shared" si="2"/>
        <v>28.8</v>
      </c>
      <c r="E28" s="10">
        <f>(F28/10)*2</f>
        <v>4.8</v>
      </c>
      <c r="F28" s="9">
        <v>24</v>
      </c>
      <c r="G28" s="9">
        <f t="shared" si="5"/>
        <v>1.2</v>
      </c>
      <c r="H28" s="10">
        <f t="shared" si="6"/>
        <v>0.2</v>
      </c>
      <c r="I28" s="9">
        <f t="shared" si="4"/>
        <v>1</v>
      </c>
      <c r="J28" s="9">
        <v>1</v>
      </c>
      <c r="K28" s="9">
        <v>0</v>
      </c>
    </row>
    <row r="29" spans="1:11" ht="15.75">
      <c r="A29" s="7">
        <v>17</v>
      </c>
      <c r="B29" s="8" t="s">
        <v>33</v>
      </c>
      <c r="C29" s="9">
        <f t="shared" si="1"/>
        <v>4.8</v>
      </c>
      <c r="D29" s="9">
        <f t="shared" si="2"/>
        <v>4.8</v>
      </c>
      <c r="E29" s="10">
        <f>(F29/10)*2</f>
        <v>0.8</v>
      </c>
      <c r="F29" s="9">
        <v>4</v>
      </c>
      <c r="G29" s="9">
        <f t="shared" si="5"/>
        <v>0</v>
      </c>
      <c r="H29" s="10">
        <f t="shared" si="6"/>
        <v>0</v>
      </c>
      <c r="I29" s="9">
        <f t="shared" si="4"/>
        <v>0</v>
      </c>
      <c r="J29" s="9">
        <v>0</v>
      </c>
      <c r="K29" s="9">
        <v>0</v>
      </c>
    </row>
    <row r="30" spans="1:11" ht="15.75">
      <c r="A30" s="7">
        <v>18</v>
      </c>
      <c r="B30" s="8" t="s">
        <v>34</v>
      </c>
      <c r="C30" s="9">
        <f t="shared" si="1"/>
        <v>31.2</v>
      </c>
      <c r="D30" s="9">
        <f t="shared" si="2"/>
        <v>31.2</v>
      </c>
      <c r="E30" s="10">
        <f>(F30/10)*2</f>
        <v>5.2</v>
      </c>
      <c r="F30" s="9">
        <v>26</v>
      </c>
      <c r="G30" s="9">
        <f t="shared" si="5"/>
        <v>0</v>
      </c>
      <c r="H30" s="10">
        <f t="shared" si="6"/>
        <v>0</v>
      </c>
      <c r="I30" s="9">
        <f t="shared" si="4"/>
        <v>0</v>
      </c>
      <c r="J30" s="9">
        <v>0</v>
      </c>
      <c r="K30" s="9">
        <v>0</v>
      </c>
    </row>
    <row r="31" spans="1:11" ht="15.75">
      <c r="A31" s="7">
        <v>19</v>
      </c>
      <c r="B31" s="8" t="s">
        <v>35</v>
      </c>
      <c r="C31" s="9">
        <f t="shared" si="1"/>
        <v>80.8</v>
      </c>
      <c r="D31" s="9">
        <f t="shared" si="2"/>
        <v>76</v>
      </c>
      <c r="E31" s="10"/>
      <c r="F31" s="9">
        <v>76</v>
      </c>
      <c r="G31" s="9">
        <f t="shared" si="5"/>
        <v>4.8</v>
      </c>
      <c r="H31" s="10">
        <f t="shared" si="6"/>
        <v>0.8</v>
      </c>
      <c r="I31" s="9">
        <f t="shared" si="4"/>
        <v>4</v>
      </c>
      <c r="J31" s="9">
        <v>3</v>
      </c>
      <c r="K31" s="9">
        <v>1</v>
      </c>
    </row>
    <row r="32" spans="1:11" ht="15.75">
      <c r="A32" s="7">
        <v>20</v>
      </c>
      <c r="B32" s="8" t="s">
        <v>36</v>
      </c>
      <c r="C32" s="9">
        <f t="shared" si="1"/>
        <v>43.8</v>
      </c>
      <c r="D32" s="9">
        <f t="shared" si="2"/>
        <v>39</v>
      </c>
      <c r="E32" s="10">
        <v>6</v>
      </c>
      <c r="F32" s="9">
        <v>33</v>
      </c>
      <c r="G32" s="9">
        <f t="shared" si="5"/>
        <v>4.8</v>
      </c>
      <c r="H32" s="10">
        <f t="shared" si="6"/>
        <v>0.8</v>
      </c>
      <c r="I32" s="9">
        <f t="shared" si="4"/>
        <v>4</v>
      </c>
      <c r="J32" s="9">
        <v>4</v>
      </c>
      <c r="K32" s="9">
        <v>0</v>
      </c>
    </row>
    <row r="33" spans="1:11" ht="15.75">
      <c r="A33" s="7">
        <v>21</v>
      </c>
      <c r="B33" s="8" t="s">
        <v>37</v>
      </c>
      <c r="C33" s="9">
        <f t="shared" si="1"/>
        <v>19</v>
      </c>
      <c r="D33" s="9">
        <f t="shared" si="2"/>
        <v>19</v>
      </c>
      <c r="E33" s="10">
        <v>4</v>
      </c>
      <c r="F33" s="9">
        <v>15</v>
      </c>
      <c r="G33" s="9">
        <f t="shared" si="5"/>
        <v>0</v>
      </c>
      <c r="H33" s="10">
        <f t="shared" si="6"/>
        <v>0</v>
      </c>
      <c r="I33" s="9">
        <f t="shared" si="4"/>
        <v>0</v>
      </c>
      <c r="J33" s="9">
        <v>0</v>
      </c>
      <c r="K33" s="9">
        <v>0</v>
      </c>
    </row>
    <row r="34" spans="1:11" ht="15.75">
      <c r="A34" s="7">
        <v>22</v>
      </c>
      <c r="B34" s="8" t="s">
        <v>38</v>
      </c>
      <c r="C34" s="9">
        <f t="shared" si="1"/>
        <v>61</v>
      </c>
      <c r="D34" s="9">
        <f t="shared" si="2"/>
        <v>61</v>
      </c>
      <c r="E34" s="10">
        <v>4</v>
      </c>
      <c r="F34" s="9">
        <v>57</v>
      </c>
      <c r="G34" s="9">
        <f t="shared" si="5"/>
        <v>0</v>
      </c>
      <c r="H34" s="10">
        <f t="shared" si="6"/>
        <v>0</v>
      </c>
      <c r="I34" s="9">
        <f t="shared" si="4"/>
        <v>0</v>
      </c>
      <c r="J34" s="9">
        <v>0</v>
      </c>
      <c r="K34" s="9">
        <v>0</v>
      </c>
    </row>
    <row r="35" spans="1:11" ht="15.75">
      <c r="A35" s="7">
        <v>23</v>
      </c>
      <c r="B35" s="8" t="s">
        <v>39</v>
      </c>
      <c r="C35" s="9">
        <f t="shared" si="1"/>
        <v>19</v>
      </c>
      <c r="D35" s="9">
        <f t="shared" si="2"/>
        <v>19</v>
      </c>
      <c r="E35" s="10">
        <v>1</v>
      </c>
      <c r="F35" s="9">
        <v>18</v>
      </c>
      <c r="G35" s="9">
        <f t="shared" si="5"/>
        <v>0</v>
      </c>
      <c r="H35" s="10">
        <f t="shared" si="6"/>
        <v>0</v>
      </c>
      <c r="I35" s="9">
        <f t="shared" si="4"/>
        <v>0</v>
      </c>
      <c r="J35" s="9">
        <v>0</v>
      </c>
      <c r="K35" s="9">
        <v>0</v>
      </c>
    </row>
    <row r="36" spans="1:11" ht="15.75">
      <c r="A36" s="7">
        <v>24</v>
      </c>
      <c r="B36" s="8" t="s">
        <v>40</v>
      </c>
      <c r="C36" s="9">
        <f t="shared" si="1"/>
        <v>247.2</v>
      </c>
      <c r="D36" s="9">
        <f t="shared" si="2"/>
        <v>200.4</v>
      </c>
      <c r="E36" s="10">
        <f>(F36/10)*2</f>
        <v>33.4</v>
      </c>
      <c r="F36" s="9">
        <v>167</v>
      </c>
      <c r="G36" s="9">
        <f t="shared" si="5"/>
        <v>46.8</v>
      </c>
      <c r="H36" s="10">
        <f t="shared" si="6"/>
        <v>7.8</v>
      </c>
      <c r="I36" s="9">
        <v>39</v>
      </c>
      <c r="J36" s="9">
        <v>8</v>
      </c>
      <c r="K36" s="9">
        <v>31</v>
      </c>
    </row>
    <row r="37" spans="1:11" ht="15.75">
      <c r="A37" s="7">
        <v>25</v>
      </c>
      <c r="B37" s="8" t="s">
        <v>41</v>
      </c>
      <c r="C37" s="9">
        <f t="shared" si="1"/>
        <v>44.4</v>
      </c>
      <c r="D37" s="9">
        <f t="shared" si="2"/>
        <v>40.8</v>
      </c>
      <c r="E37" s="10">
        <f>(F37/10)*2</f>
        <v>6.8</v>
      </c>
      <c r="F37" s="9">
        <v>34</v>
      </c>
      <c r="G37" s="9">
        <f t="shared" si="5"/>
        <v>3.6</v>
      </c>
      <c r="H37" s="10">
        <f t="shared" si="6"/>
        <v>0.6</v>
      </c>
      <c r="I37" s="9">
        <f t="shared" si="4"/>
        <v>3</v>
      </c>
      <c r="J37" s="9">
        <v>2</v>
      </c>
      <c r="K37" s="9">
        <v>1</v>
      </c>
    </row>
    <row r="38" spans="1:11" ht="15.75">
      <c r="A38" s="7">
        <v>26</v>
      </c>
      <c r="B38" s="8" t="s">
        <v>42</v>
      </c>
      <c r="C38" s="9">
        <f t="shared" si="1"/>
        <v>82.8</v>
      </c>
      <c r="D38" s="9">
        <f t="shared" si="2"/>
        <v>56.4</v>
      </c>
      <c r="E38" s="10">
        <f>(F38/10)*2</f>
        <v>9.4</v>
      </c>
      <c r="F38" s="9">
        <v>47</v>
      </c>
      <c r="G38" s="9">
        <f t="shared" si="5"/>
        <v>26.4</v>
      </c>
      <c r="H38" s="10">
        <f t="shared" si="6"/>
        <v>4.4</v>
      </c>
      <c r="I38" s="9">
        <f t="shared" si="4"/>
        <v>22</v>
      </c>
      <c r="J38" s="9">
        <v>16</v>
      </c>
      <c r="K38" s="9">
        <v>6</v>
      </c>
    </row>
    <row r="39" spans="1:11" ht="15.75">
      <c r="A39" s="7">
        <v>27</v>
      </c>
      <c r="B39" s="8" t="s">
        <v>43</v>
      </c>
      <c r="C39" s="9">
        <f t="shared" si="1"/>
        <v>73.2</v>
      </c>
      <c r="D39" s="9">
        <f t="shared" si="2"/>
        <v>63.6</v>
      </c>
      <c r="E39" s="10">
        <f>(F39/10)*2</f>
        <v>10.6</v>
      </c>
      <c r="F39" s="9">
        <v>53</v>
      </c>
      <c r="G39" s="9">
        <f t="shared" si="5"/>
        <v>9.6</v>
      </c>
      <c r="H39" s="10">
        <f t="shared" si="6"/>
        <v>1.6</v>
      </c>
      <c r="I39" s="9">
        <f t="shared" si="4"/>
        <v>8</v>
      </c>
      <c r="J39" s="9">
        <v>8</v>
      </c>
      <c r="K39" s="9">
        <v>0</v>
      </c>
    </row>
    <row r="40" spans="1:11" ht="15.75">
      <c r="A40" s="7">
        <v>28</v>
      </c>
      <c r="B40" s="8" t="s">
        <v>44</v>
      </c>
      <c r="C40" s="9">
        <f t="shared" si="1"/>
        <v>9.4</v>
      </c>
      <c r="D40" s="9">
        <f t="shared" si="2"/>
        <v>7</v>
      </c>
      <c r="E40" s="10"/>
      <c r="F40" s="9">
        <v>7</v>
      </c>
      <c r="G40" s="9">
        <f t="shared" si="5"/>
        <v>2.4</v>
      </c>
      <c r="H40" s="10">
        <f t="shared" si="6"/>
        <v>0.4</v>
      </c>
      <c r="I40" s="9">
        <f t="shared" si="4"/>
        <v>2</v>
      </c>
      <c r="J40" s="9">
        <v>2</v>
      </c>
      <c r="K40" s="9">
        <v>0</v>
      </c>
    </row>
    <row r="41" spans="1:11" ht="15.75">
      <c r="A41" s="7">
        <v>29</v>
      </c>
      <c r="B41" s="8" t="s">
        <v>45</v>
      </c>
      <c r="C41" s="9">
        <f t="shared" si="1"/>
        <v>31.2</v>
      </c>
      <c r="D41" s="9">
        <f t="shared" si="2"/>
        <v>30</v>
      </c>
      <c r="E41" s="10">
        <f aca="true" t="shared" si="7" ref="E41:E46">(F41/10)*2</f>
        <v>5</v>
      </c>
      <c r="F41" s="9">
        <v>25</v>
      </c>
      <c r="G41" s="9">
        <f t="shared" si="5"/>
        <v>1.2</v>
      </c>
      <c r="H41" s="10">
        <f t="shared" si="6"/>
        <v>0.2</v>
      </c>
      <c r="I41" s="9">
        <v>1</v>
      </c>
      <c r="J41" s="9">
        <v>1</v>
      </c>
      <c r="K41" s="9">
        <v>0</v>
      </c>
    </row>
    <row r="42" spans="1:11" ht="15.75">
      <c r="A42" s="7">
        <v>30</v>
      </c>
      <c r="B42" s="8" t="s">
        <v>46</v>
      </c>
      <c r="C42" s="9">
        <f t="shared" si="1"/>
        <v>44.400000000000006</v>
      </c>
      <c r="D42" s="9">
        <f t="shared" si="2"/>
        <v>37.2</v>
      </c>
      <c r="E42" s="10">
        <f t="shared" si="7"/>
        <v>6.2</v>
      </c>
      <c r="F42" s="9">
        <v>31</v>
      </c>
      <c r="G42" s="9">
        <f t="shared" si="5"/>
        <v>7.2</v>
      </c>
      <c r="H42" s="10">
        <f t="shared" si="6"/>
        <v>1.2</v>
      </c>
      <c r="I42" s="9">
        <f aca="true" t="shared" si="8" ref="I42:I71">J42+K42</f>
        <v>6</v>
      </c>
      <c r="J42" s="9">
        <v>6</v>
      </c>
      <c r="K42" s="9">
        <v>0</v>
      </c>
    </row>
    <row r="43" spans="1:11" ht="15.75">
      <c r="A43" s="7">
        <v>31</v>
      </c>
      <c r="B43" s="8" t="s">
        <v>47</v>
      </c>
      <c r="C43" s="9">
        <f t="shared" si="1"/>
        <v>43.2</v>
      </c>
      <c r="D43" s="9">
        <f t="shared" si="2"/>
        <v>43.2</v>
      </c>
      <c r="E43" s="10">
        <f t="shared" si="7"/>
        <v>7.2</v>
      </c>
      <c r="F43" s="9">
        <v>36</v>
      </c>
      <c r="G43" s="9">
        <f t="shared" si="5"/>
        <v>0</v>
      </c>
      <c r="H43" s="10">
        <f t="shared" si="6"/>
        <v>0</v>
      </c>
      <c r="I43" s="9">
        <f t="shared" si="8"/>
        <v>0</v>
      </c>
      <c r="J43" s="9">
        <v>0</v>
      </c>
      <c r="K43" s="9">
        <v>0</v>
      </c>
    </row>
    <row r="44" spans="1:11" ht="15.75">
      <c r="A44" s="7">
        <v>32</v>
      </c>
      <c r="B44" s="8" t="s">
        <v>48</v>
      </c>
      <c r="C44" s="9">
        <f t="shared" si="1"/>
        <v>74.4</v>
      </c>
      <c r="D44" s="9">
        <f t="shared" si="2"/>
        <v>67.2</v>
      </c>
      <c r="E44" s="10">
        <f t="shared" si="7"/>
        <v>11.2</v>
      </c>
      <c r="F44" s="9">
        <v>56</v>
      </c>
      <c r="G44" s="9">
        <f t="shared" si="5"/>
        <v>7.2</v>
      </c>
      <c r="H44" s="10">
        <f t="shared" si="6"/>
        <v>1.2</v>
      </c>
      <c r="I44" s="9">
        <v>6</v>
      </c>
      <c r="J44" s="9">
        <v>0</v>
      </c>
      <c r="K44" s="9">
        <v>6</v>
      </c>
    </row>
    <row r="45" spans="1:11" ht="15.75">
      <c r="A45" s="7">
        <v>33</v>
      </c>
      <c r="B45" s="8" t="s">
        <v>49</v>
      </c>
      <c r="C45" s="9">
        <f t="shared" si="1"/>
        <v>7.2</v>
      </c>
      <c r="D45" s="9">
        <f t="shared" si="2"/>
        <v>6</v>
      </c>
      <c r="E45" s="10">
        <f t="shared" si="7"/>
        <v>1</v>
      </c>
      <c r="F45" s="9">
        <v>5</v>
      </c>
      <c r="G45" s="9">
        <f t="shared" si="5"/>
        <v>1.2</v>
      </c>
      <c r="H45" s="10">
        <f t="shared" si="6"/>
        <v>0.2</v>
      </c>
      <c r="I45" s="9">
        <f t="shared" si="8"/>
        <v>1</v>
      </c>
      <c r="J45" s="9">
        <v>0</v>
      </c>
      <c r="K45" s="9">
        <v>1</v>
      </c>
    </row>
    <row r="46" spans="1:11" ht="15.75">
      <c r="A46" s="7">
        <v>34</v>
      </c>
      <c r="B46" s="8" t="s">
        <v>50</v>
      </c>
      <c r="C46" s="9">
        <f t="shared" si="1"/>
        <v>68.4</v>
      </c>
      <c r="D46" s="9">
        <f t="shared" si="2"/>
        <v>68.4</v>
      </c>
      <c r="E46" s="10">
        <f t="shared" si="7"/>
        <v>11.4</v>
      </c>
      <c r="F46" s="9">
        <v>57</v>
      </c>
      <c r="G46" s="9">
        <f t="shared" si="5"/>
        <v>0</v>
      </c>
      <c r="H46" s="10">
        <f t="shared" si="6"/>
        <v>0</v>
      </c>
      <c r="I46" s="9">
        <f t="shared" si="8"/>
        <v>0</v>
      </c>
      <c r="J46" s="9">
        <v>0</v>
      </c>
      <c r="K46" s="9">
        <v>0</v>
      </c>
    </row>
    <row r="47" spans="1:11" ht="15.75">
      <c r="A47" s="7">
        <v>35</v>
      </c>
      <c r="B47" s="8" t="s">
        <v>51</v>
      </c>
      <c r="C47" s="9">
        <f t="shared" si="1"/>
        <v>45</v>
      </c>
      <c r="D47" s="9">
        <f t="shared" si="2"/>
        <v>45</v>
      </c>
      <c r="E47" s="10">
        <v>8</v>
      </c>
      <c r="F47" s="9">
        <v>37</v>
      </c>
      <c r="G47" s="9">
        <f t="shared" si="5"/>
        <v>0</v>
      </c>
      <c r="H47" s="10">
        <f t="shared" si="6"/>
        <v>0</v>
      </c>
      <c r="I47" s="9">
        <f t="shared" si="8"/>
        <v>0</v>
      </c>
      <c r="J47" s="9">
        <v>0</v>
      </c>
      <c r="K47" s="9">
        <v>0</v>
      </c>
    </row>
    <row r="48" spans="1:11" ht="15.75">
      <c r="A48" s="7">
        <v>36</v>
      </c>
      <c r="B48" s="8" t="s">
        <v>52</v>
      </c>
      <c r="C48" s="9">
        <f t="shared" si="1"/>
        <v>39.6</v>
      </c>
      <c r="D48" s="9">
        <f t="shared" si="2"/>
        <v>36</v>
      </c>
      <c r="E48" s="10">
        <f>(F48/10)*2</f>
        <v>6</v>
      </c>
      <c r="F48" s="9">
        <v>30</v>
      </c>
      <c r="G48" s="9">
        <f t="shared" si="5"/>
        <v>3.6</v>
      </c>
      <c r="H48" s="10">
        <f t="shared" si="6"/>
        <v>0.6</v>
      </c>
      <c r="I48" s="9">
        <f t="shared" si="8"/>
        <v>3</v>
      </c>
      <c r="J48" s="9">
        <v>1</v>
      </c>
      <c r="K48" s="9">
        <v>2</v>
      </c>
    </row>
    <row r="49" spans="1:11" ht="15.75">
      <c r="A49" s="7">
        <v>37</v>
      </c>
      <c r="B49" s="8" t="s">
        <v>53</v>
      </c>
      <c r="C49" s="9">
        <f t="shared" si="1"/>
        <v>39.6</v>
      </c>
      <c r="D49" s="9">
        <f t="shared" si="2"/>
        <v>39.6</v>
      </c>
      <c r="E49" s="10">
        <f>(F49/10)*2</f>
        <v>6.6</v>
      </c>
      <c r="F49" s="9">
        <v>33</v>
      </c>
      <c r="G49" s="9">
        <f t="shared" si="5"/>
        <v>0</v>
      </c>
      <c r="H49" s="10">
        <f t="shared" si="6"/>
        <v>0</v>
      </c>
      <c r="I49" s="9">
        <f t="shared" si="8"/>
        <v>0</v>
      </c>
      <c r="J49" s="9">
        <v>0</v>
      </c>
      <c r="K49" s="9">
        <v>0</v>
      </c>
    </row>
    <row r="50" spans="1:11" ht="15.75">
      <c r="A50" s="7">
        <v>38</v>
      </c>
      <c r="B50" s="8" t="s">
        <v>54</v>
      </c>
      <c r="C50" s="9">
        <f t="shared" si="1"/>
        <v>43.2</v>
      </c>
      <c r="D50" s="9">
        <f t="shared" si="2"/>
        <v>43.2</v>
      </c>
      <c r="E50" s="10">
        <f>(F50/10)*2</f>
        <v>7.2</v>
      </c>
      <c r="F50" s="9">
        <v>36</v>
      </c>
      <c r="G50" s="9">
        <f t="shared" si="5"/>
        <v>0</v>
      </c>
      <c r="H50" s="10">
        <f t="shared" si="6"/>
        <v>0</v>
      </c>
      <c r="I50" s="9">
        <f t="shared" si="8"/>
        <v>0</v>
      </c>
      <c r="J50" s="9">
        <v>0</v>
      </c>
      <c r="K50" s="9">
        <v>0</v>
      </c>
    </row>
    <row r="51" spans="1:11" ht="15.75">
      <c r="A51" s="7">
        <v>39</v>
      </c>
      <c r="B51" s="8" t="s">
        <v>55</v>
      </c>
      <c r="C51" s="9">
        <f t="shared" si="1"/>
        <v>15.6</v>
      </c>
      <c r="D51" s="9">
        <f t="shared" si="2"/>
        <v>13.2</v>
      </c>
      <c r="E51" s="10">
        <f>(F51/10)*2</f>
        <v>2.2</v>
      </c>
      <c r="F51" s="9">
        <v>11</v>
      </c>
      <c r="G51" s="9">
        <f t="shared" si="5"/>
        <v>2.4</v>
      </c>
      <c r="H51" s="10">
        <f t="shared" si="6"/>
        <v>0.4</v>
      </c>
      <c r="I51" s="9">
        <f t="shared" si="8"/>
        <v>2</v>
      </c>
      <c r="J51" s="9">
        <v>2</v>
      </c>
      <c r="K51" s="9">
        <v>0</v>
      </c>
    </row>
    <row r="52" spans="1:11" ht="15.75">
      <c r="A52" s="7">
        <v>40</v>
      </c>
      <c r="B52" s="8" t="s">
        <v>56</v>
      </c>
      <c r="C52" s="9">
        <f t="shared" si="1"/>
        <v>156.8</v>
      </c>
      <c r="D52" s="9">
        <f t="shared" si="2"/>
        <v>152</v>
      </c>
      <c r="E52" s="10">
        <v>26</v>
      </c>
      <c r="F52" s="9">
        <v>126</v>
      </c>
      <c r="G52" s="9">
        <f t="shared" si="5"/>
        <v>4.8</v>
      </c>
      <c r="H52" s="10">
        <f t="shared" si="6"/>
        <v>0.8</v>
      </c>
      <c r="I52" s="9">
        <f t="shared" si="8"/>
        <v>4</v>
      </c>
      <c r="J52" s="9">
        <v>4</v>
      </c>
      <c r="K52" s="9"/>
    </row>
    <row r="53" spans="1:11" ht="15.75">
      <c r="A53" s="7">
        <v>41</v>
      </c>
      <c r="B53" s="8" t="s">
        <v>57</v>
      </c>
      <c r="C53" s="9">
        <f t="shared" si="1"/>
        <v>20.4</v>
      </c>
      <c r="D53" s="9">
        <f t="shared" si="2"/>
        <v>20.4</v>
      </c>
      <c r="E53" s="10">
        <f>(F53/10)*2</f>
        <v>3.4</v>
      </c>
      <c r="F53" s="9">
        <v>17</v>
      </c>
      <c r="G53" s="9">
        <f t="shared" si="5"/>
        <v>0</v>
      </c>
      <c r="H53" s="10">
        <f t="shared" si="6"/>
        <v>0</v>
      </c>
      <c r="I53" s="9">
        <f t="shared" si="8"/>
        <v>0</v>
      </c>
      <c r="J53" s="9">
        <v>0</v>
      </c>
      <c r="K53" s="9">
        <v>0</v>
      </c>
    </row>
    <row r="54" spans="1:11" ht="15.75">
      <c r="A54" s="7">
        <v>42</v>
      </c>
      <c r="B54" s="8" t="s">
        <v>58</v>
      </c>
      <c r="C54" s="9">
        <f t="shared" si="1"/>
        <v>0</v>
      </c>
      <c r="D54" s="9">
        <f t="shared" si="2"/>
        <v>0</v>
      </c>
      <c r="E54" s="10">
        <f>(F54/10)*2</f>
        <v>0</v>
      </c>
      <c r="F54" s="9">
        <v>0</v>
      </c>
      <c r="G54" s="9">
        <f t="shared" si="5"/>
        <v>0</v>
      </c>
      <c r="H54" s="10">
        <f t="shared" si="6"/>
        <v>0</v>
      </c>
      <c r="I54" s="9">
        <f t="shared" si="8"/>
        <v>0</v>
      </c>
      <c r="J54" s="9">
        <v>0</v>
      </c>
      <c r="K54" s="9">
        <v>0</v>
      </c>
    </row>
    <row r="55" spans="1:11" ht="15.75">
      <c r="A55" s="7">
        <v>43</v>
      </c>
      <c r="B55" s="8" t="s">
        <v>59</v>
      </c>
      <c r="C55" s="9">
        <f t="shared" si="1"/>
        <v>48</v>
      </c>
      <c r="D55" s="9">
        <f t="shared" si="2"/>
        <v>45.6</v>
      </c>
      <c r="E55" s="10">
        <f>(F55/10)*2</f>
        <v>7.6</v>
      </c>
      <c r="F55" s="9">
        <v>38</v>
      </c>
      <c r="G55" s="9">
        <f t="shared" si="5"/>
        <v>2.4</v>
      </c>
      <c r="H55" s="10">
        <f t="shared" si="6"/>
        <v>0.4</v>
      </c>
      <c r="I55" s="9">
        <f t="shared" si="8"/>
        <v>2</v>
      </c>
      <c r="J55" s="9">
        <v>2</v>
      </c>
      <c r="K55" s="9">
        <v>0</v>
      </c>
    </row>
    <row r="56" spans="1:11" ht="15.75">
      <c r="A56" s="7">
        <v>44</v>
      </c>
      <c r="B56" s="8" t="s">
        <v>60</v>
      </c>
      <c r="C56" s="9">
        <f t="shared" si="1"/>
        <v>21</v>
      </c>
      <c r="D56" s="9">
        <f t="shared" si="2"/>
        <v>21</v>
      </c>
      <c r="E56" s="10">
        <v>4</v>
      </c>
      <c r="F56" s="9">
        <v>17</v>
      </c>
      <c r="G56" s="9">
        <f t="shared" si="5"/>
        <v>0</v>
      </c>
      <c r="H56" s="10">
        <f t="shared" si="6"/>
        <v>0</v>
      </c>
      <c r="I56" s="9">
        <f t="shared" si="8"/>
        <v>0</v>
      </c>
      <c r="J56" s="9">
        <v>0</v>
      </c>
      <c r="K56" s="9">
        <v>0</v>
      </c>
    </row>
    <row r="57" spans="1:11" ht="15.75">
      <c r="A57" s="7">
        <v>45</v>
      </c>
      <c r="B57" s="8" t="s">
        <v>61</v>
      </c>
      <c r="C57" s="9">
        <f t="shared" si="1"/>
        <v>8.4</v>
      </c>
      <c r="D57" s="9">
        <f t="shared" si="2"/>
        <v>8.4</v>
      </c>
      <c r="E57" s="10">
        <f>(F57/10)*2</f>
        <v>1.4</v>
      </c>
      <c r="F57" s="9">
        <v>7</v>
      </c>
      <c r="G57" s="9">
        <f t="shared" si="5"/>
        <v>0</v>
      </c>
      <c r="H57" s="10">
        <f t="shared" si="6"/>
        <v>0</v>
      </c>
      <c r="I57" s="9">
        <f t="shared" si="8"/>
        <v>0</v>
      </c>
      <c r="J57" s="9">
        <v>0</v>
      </c>
      <c r="K57" s="9">
        <v>0</v>
      </c>
    </row>
    <row r="58" spans="1:11" ht="15.75">
      <c r="A58" s="7">
        <v>46</v>
      </c>
      <c r="B58" s="8" t="s">
        <v>62</v>
      </c>
      <c r="C58" s="9">
        <f t="shared" si="1"/>
        <v>37.8</v>
      </c>
      <c r="D58" s="9">
        <f t="shared" si="2"/>
        <v>27</v>
      </c>
      <c r="E58" s="10">
        <v>5</v>
      </c>
      <c r="F58" s="9">
        <v>22</v>
      </c>
      <c r="G58" s="9">
        <f t="shared" si="5"/>
        <v>10.8</v>
      </c>
      <c r="H58" s="10">
        <f t="shared" si="6"/>
        <v>1.8</v>
      </c>
      <c r="I58" s="9">
        <v>9</v>
      </c>
      <c r="J58" s="9">
        <v>4</v>
      </c>
      <c r="K58" s="9">
        <v>5</v>
      </c>
    </row>
    <row r="59" spans="1:11" ht="15.75">
      <c r="A59" s="7">
        <v>47</v>
      </c>
      <c r="B59" s="8" t="s">
        <v>63</v>
      </c>
      <c r="C59" s="9">
        <f t="shared" si="1"/>
        <v>27.6</v>
      </c>
      <c r="D59" s="9">
        <f t="shared" si="2"/>
        <v>27.6</v>
      </c>
      <c r="E59" s="10">
        <f>(F59/10)*2</f>
        <v>4.6</v>
      </c>
      <c r="F59" s="9">
        <v>23</v>
      </c>
      <c r="G59" s="9">
        <f t="shared" si="5"/>
        <v>0</v>
      </c>
      <c r="H59" s="10">
        <f t="shared" si="6"/>
        <v>0</v>
      </c>
      <c r="I59" s="9">
        <f t="shared" si="8"/>
        <v>0</v>
      </c>
      <c r="J59" s="9">
        <v>0</v>
      </c>
      <c r="K59" s="9">
        <v>0</v>
      </c>
    </row>
    <row r="60" spans="1:11" ht="15.75">
      <c r="A60" s="7">
        <v>48</v>
      </c>
      <c r="B60" s="8" t="s">
        <v>64</v>
      </c>
      <c r="C60" s="9">
        <f t="shared" si="1"/>
        <v>93.6</v>
      </c>
      <c r="D60" s="9">
        <f t="shared" si="2"/>
        <v>93.6</v>
      </c>
      <c r="E60" s="10">
        <f>(F60/10)*2</f>
        <v>15.6</v>
      </c>
      <c r="F60" s="9">
        <v>78</v>
      </c>
      <c r="G60" s="9">
        <f t="shared" si="5"/>
        <v>0</v>
      </c>
      <c r="H60" s="10">
        <f t="shared" si="6"/>
        <v>0</v>
      </c>
      <c r="I60" s="9">
        <f t="shared" si="8"/>
        <v>0</v>
      </c>
      <c r="J60" s="9"/>
      <c r="K60" s="9"/>
    </row>
    <row r="61" spans="1:11" ht="15.75">
      <c r="A61" s="7">
        <v>49</v>
      </c>
      <c r="B61" s="8" t="s">
        <v>65</v>
      </c>
      <c r="C61" s="9">
        <f t="shared" si="1"/>
        <v>13.2</v>
      </c>
      <c r="D61" s="9">
        <f t="shared" si="2"/>
        <v>13.2</v>
      </c>
      <c r="E61" s="10">
        <f>(F61/10)*2</f>
        <v>2.2</v>
      </c>
      <c r="F61" s="9">
        <v>11</v>
      </c>
      <c r="G61" s="9">
        <f t="shared" si="5"/>
        <v>0</v>
      </c>
      <c r="H61" s="10">
        <f t="shared" si="6"/>
        <v>0</v>
      </c>
      <c r="I61" s="9">
        <f t="shared" si="8"/>
        <v>0</v>
      </c>
      <c r="J61" s="9">
        <v>0</v>
      </c>
      <c r="K61" s="9">
        <v>0</v>
      </c>
    </row>
    <row r="62" spans="1:11" ht="15.75">
      <c r="A62" s="7">
        <v>50</v>
      </c>
      <c r="B62" s="8" t="s">
        <v>66</v>
      </c>
      <c r="C62" s="9">
        <f t="shared" si="1"/>
        <v>48</v>
      </c>
      <c r="D62" s="9">
        <f t="shared" si="2"/>
        <v>46.8</v>
      </c>
      <c r="E62" s="10">
        <f>(F62/10)*2</f>
        <v>7.8</v>
      </c>
      <c r="F62" s="9">
        <v>39</v>
      </c>
      <c r="G62" s="9">
        <f t="shared" si="5"/>
        <v>1.2</v>
      </c>
      <c r="H62" s="10">
        <f t="shared" si="6"/>
        <v>0.2</v>
      </c>
      <c r="I62" s="9">
        <f t="shared" si="8"/>
        <v>1</v>
      </c>
      <c r="J62" s="9">
        <v>0</v>
      </c>
      <c r="K62" s="9">
        <v>1</v>
      </c>
    </row>
    <row r="63" spans="1:11" ht="15.75">
      <c r="A63" s="7">
        <v>51</v>
      </c>
      <c r="B63" s="8" t="s">
        <v>67</v>
      </c>
      <c r="C63" s="9">
        <f t="shared" si="1"/>
        <v>157</v>
      </c>
      <c r="D63" s="9">
        <f t="shared" si="2"/>
        <v>157</v>
      </c>
      <c r="E63" s="10">
        <v>24</v>
      </c>
      <c r="F63" s="9">
        <v>133</v>
      </c>
      <c r="G63" s="9">
        <f t="shared" si="5"/>
        <v>0</v>
      </c>
      <c r="H63" s="10">
        <f t="shared" si="6"/>
        <v>0</v>
      </c>
      <c r="I63" s="9">
        <f t="shared" si="8"/>
        <v>0</v>
      </c>
      <c r="J63" s="9">
        <v>0</v>
      </c>
      <c r="K63" s="9">
        <v>0</v>
      </c>
    </row>
    <row r="64" spans="1:11" ht="15.75">
      <c r="A64" s="7">
        <v>52</v>
      </c>
      <c r="B64" s="8" t="s">
        <v>68</v>
      </c>
      <c r="C64" s="9">
        <f t="shared" si="1"/>
        <v>45.6</v>
      </c>
      <c r="D64" s="9">
        <f t="shared" si="2"/>
        <v>37.2</v>
      </c>
      <c r="E64" s="10">
        <f>(F64/10)*2</f>
        <v>6.2</v>
      </c>
      <c r="F64" s="9">
        <v>31</v>
      </c>
      <c r="G64" s="9">
        <f t="shared" si="5"/>
        <v>8.4</v>
      </c>
      <c r="H64" s="10">
        <f t="shared" si="6"/>
        <v>1.4</v>
      </c>
      <c r="I64" s="9">
        <f t="shared" si="8"/>
        <v>7</v>
      </c>
      <c r="J64" s="9">
        <v>4</v>
      </c>
      <c r="K64" s="9">
        <v>3</v>
      </c>
    </row>
    <row r="65" spans="1:11" ht="15.75">
      <c r="A65" s="7">
        <v>53</v>
      </c>
      <c r="B65" s="8" t="s">
        <v>69</v>
      </c>
      <c r="C65" s="9">
        <f t="shared" si="1"/>
        <v>41.4</v>
      </c>
      <c r="D65" s="9">
        <f t="shared" si="2"/>
        <v>39</v>
      </c>
      <c r="E65" s="10">
        <v>6</v>
      </c>
      <c r="F65" s="9">
        <v>33</v>
      </c>
      <c r="G65" s="9">
        <f t="shared" si="5"/>
        <v>2.4</v>
      </c>
      <c r="H65" s="10">
        <f t="shared" si="6"/>
        <v>0.4</v>
      </c>
      <c r="I65" s="9">
        <f t="shared" si="8"/>
        <v>2</v>
      </c>
      <c r="J65" s="9">
        <v>2</v>
      </c>
      <c r="K65" s="9">
        <v>0</v>
      </c>
    </row>
    <row r="66" spans="1:11" ht="15.75">
      <c r="A66" s="7">
        <v>54</v>
      </c>
      <c r="B66" s="8" t="s">
        <v>70</v>
      </c>
      <c r="C66" s="9">
        <f t="shared" si="1"/>
        <v>38.4</v>
      </c>
      <c r="D66" s="9">
        <f t="shared" si="2"/>
        <v>32.4</v>
      </c>
      <c r="E66" s="10">
        <f>(F66/10)*2</f>
        <v>5.4</v>
      </c>
      <c r="F66" s="9">
        <v>27</v>
      </c>
      <c r="G66" s="9">
        <f t="shared" si="5"/>
        <v>6</v>
      </c>
      <c r="H66" s="10">
        <f t="shared" si="6"/>
        <v>1</v>
      </c>
      <c r="I66" s="9">
        <f t="shared" si="8"/>
        <v>5</v>
      </c>
      <c r="J66" s="9">
        <v>3</v>
      </c>
      <c r="K66" s="9">
        <v>2</v>
      </c>
    </row>
    <row r="67" spans="1:11" ht="15.75">
      <c r="A67" s="7">
        <v>55</v>
      </c>
      <c r="B67" s="8" t="s">
        <v>71</v>
      </c>
      <c r="C67" s="9">
        <f t="shared" si="1"/>
        <v>94.8</v>
      </c>
      <c r="D67" s="9">
        <f t="shared" si="2"/>
        <v>91.2</v>
      </c>
      <c r="E67" s="10">
        <f>(F67/10)*2</f>
        <v>15.2</v>
      </c>
      <c r="F67" s="9">
        <v>76</v>
      </c>
      <c r="G67" s="9">
        <f t="shared" si="5"/>
        <v>3.6</v>
      </c>
      <c r="H67" s="10">
        <f t="shared" si="6"/>
        <v>0.6</v>
      </c>
      <c r="I67" s="9">
        <f t="shared" si="8"/>
        <v>3</v>
      </c>
      <c r="J67" s="9">
        <v>2</v>
      </c>
      <c r="K67" s="9">
        <v>1</v>
      </c>
    </row>
    <row r="68" spans="1:11" ht="15.75">
      <c r="A68" s="7">
        <v>56</v>
      </c>
      <c r="B68" s="8" t="s">
        <v>72</v>
      </c>
      <c r="C68" s="9">
        <f t="shared" si="1"/>
        <v>27.2</v>
      </c>
      <c r="D68" s="9">
        <f t="shared" si="2"/>
        <v>26</v>
      </c>
      <c r="E68" s="10">
        <v>4</v>
      </c>
      <c r="F68" s="9">
        <v>22</v>
      </c>
      <c r="G68" s="9">
        <f t="shared" si="5"/>
        <v>1.2</v>
      </c>
      <c r="H68" s="10">
        <f t="shared" si="6"/>
        <v>0.2</v>
      </c>
      <c r="I68" s="9">
        <f t="shared" si="8"/>
        <v>1</v>
      </c>
      <c r="J68" s="9">
        <v>1</v>
      </c>
      <c r="K68" s="9">
        <v>0</v>
      </c>
    </row>
    <row r="69" spans="1:11" ht="15.75">
      <c r="A69" s="7">
        <v>57</v>
      </c>
      <c r="B69" s="8" t="s">
        <v>73</v>
      </c>
      <c r="C69" s="9">
        <f t="shared" si="1"/>
        <v>38.400000000000006</v>
      </c>
      <c r="D69" s="9">
        <f t="shared" si="2"/>
        <v>37.2</v>
      </c>
      <c r="E69" s="10">
        <f>(F69/10)*2</f>
        <v>6.2</v>
      </c>
      <c r="F69" s="9">
        <v>31</v>
      </c>
      <c r="G69" s="9">
        <f t="shared" si="5"/>
        <v>1.2</v>
      </c>
      <c r="H69" s="10">
        <f t="shared" si="6"/>
        <v>0.2</v>
      </c>
      <c r="I69" s="9">
        <f t="shared" si="8"/>
        <v>1</v>
      </c>
      <c r="J69" s="9">
        <v>1</v>
      </c>
      <c r="K69" s="9">
        <v>0</v>
      </c>
    </row>
    <row r="70" spans="1:11" ht="15.75">
      <c r="A70" s="7">
        <v>58</v>
      </c>
      <c r="B70" s="8" t="s">
        <v>74</v>
      </c>
      <c r="C70" s="9">
        <f t="shared" si="1"/>
        <v>435.6</v>
      </c>
      <c r="D70" s="9">
        <f t="shared" si="2"/>
        <v>294</v>
      </c>
      <c r="E70" s="10">
        <f>(F70/10)*2</f>
        <v>49</v>
      </c>
      <c r="F70" s="9">
        <v>245</v>
      </c>
      <c r="G70" s="9">
        <f t="shared" si="5"/>
        <v>141.6</v>
      </c>
      <c r="H70" s="10">
        <f t="shared" si="6"/>
        <v>23.6</v>
      </c>
      <c r="I70" s="9">
        <v>118</v>
      </c>
      <c r="J70" s="9">
        <v>13</v>
      </c>
      <c r="K70" s="9">
        <v>105</v>
      </c>
    </row>
    <row r="71" spans="1:11" ht="15.75">
      <c r="A71" s="7">
        <v>59</v>
      </c>
      <c r="B71" s="8" t="s">
        <v>75</v>
      </c>
      <c r="C71" s="9">
        <f t="shared" si="1"/>
        <v>45.6</v>
      </c>
      <c r="D71" s="9">
        <f t="shared" si="2"/>
        <v>44.4</v>
      </c>
      <c r="E71" s="10">
        <f>(F71/10)*2</f>
        <v>7.4</v>
      </c>
      <c r="F71" s="9">
        <v>37</v>
      </c>
      <c r="G71" s="9">
        <f t="shared" si="5"/>
        <v>1.2</v>
      </c>
      <c r="H71" s="10">
        <f t="shared" si="6"/>
        <v>0.2</v>
      </c>
      <c r="I71" s="9">
        <f t="shared" si="8"/>
        <v>1</v>
      </c>
      <c r="J71" s="9">
        <v>1</v>
      </c>
      <c r="K71" s="9">
        <v>0</v>
      </c>
    </row>
    <row r="72" spans="1:11" ht="15.75">
      <c r="A72" s="7">
        <v>60</v>
      </c>
      <c r="B72" s="8" t="s">
        <v>76</v>
      </c>
      <c r="C72" s="9">
        <f t="shared" si="1"/>
        <v>66</v>
      </c>
      <c r="D72" s="9">
        <f t="shared" si="2"/>
        <v>40.8</v>
      </c>
      <c r="E72" s="10">
        <f>(F72/10)*2</f>
        <v>6.8</v>
      </c>
      <c r="F72" s="9">
        <v>34</v>
      </c>
      <c r="G72" s="9">
        <f t="shared" si="5"/>
        <v>25.2</v>
      </c>
      <c r="H72" s="10">
        <f t="shared" si="6"/>
        <v>4.2</v>
      </c>
      <c r="I72" s="9">
        <v>21</v>
      </c>
      <c r="J72" s="9">
        <v>2</v>
      </c>
      <c r="K72" s="9">
        <v>19</v>
      </c>
    </row>
    <row r="73" spans="1:11" ht="15.75">
      <c r="A73" s="7">
        <v>61</v>
      </c>
      <c r="B73" s="8" t="s">
        <v>77</v>
      </c>
      <c r="C73" s="9">
        <f t="shared" si="1"/>
        <v>41.8</v>
      </c>
      <c r="D73" s="9">
        <f t="shared" si="2"/>
        <v>37</v>
      </c>
      <c r="E73" s="10">
        <v>9</v>
      </c>
      <c r="F73" s="9">
        <v>28</v>
      </c>
      <c r="G73" s="9">
        <f t="shared" si="5"/>
        <v>4.8</v>
      </c>
      <c r="H73" s="10">
        <f t="shared" si="6"/>
        <v>0.8</v>
      </c>
      <c r="I73" s="9">
        <v>4</v>
      </c>
      <c r="J73" s="9">
        <v>3</v>
      </c>
      <c r="K73" s="9">
        <v>1</v>
      </c>
    </row>
    <row r="74" spans="1:11" ht="15.75">
      <c r="A74" s="7">
        <v>62</v>
      </c>
      <c r="B74" s="8" t="s">
        <v>78</v>
      </c>
      <c r="C74" s="9">
        <f t="shared" si="1"/>
        <v>32.4</v>
      </c>
      <c r="D74" s="9">
        <f t="shared" si="2"/>
        <v>31.2</v>
      </c>
      <c r="E74" s="10">
        <f>(F74/10)*2</f>
        <v>5.2</v>
      </c>
      <c r="F74" s="9">
        <v>26</v>
      </c>
      <c r="G74" s="9">
        <f t="shared" si="5"/>
        <v>1.2</v>
      </c>
      <c r="H74" s="10">
        <f t="shared" si="6"/>
        <v>0.2</v>
      </c>
      <c r="I74" s="9">
        <v>1</v>
      </c>
      <c r="J74" s="9">
        <v>1</v>
      </c>
      <c r="K74" s="9">
        <v>0</v>
      </c>
    </row>
    <row r="75" spans="1:11" ht="15.75">
      <c r="A75" s="7">
        <v>63</v>
      </c>
      <c r="B75" s="8" t="s">
        <v>79</v>
      </c>
      <c r="C75" s="9">
        <f t="shared" si="1"/>
        <v>50.4</v>
      </c>
      <c r="D75" s="9">
        <f t="shared" si="2"/>
        <v>50.4</v>
      </c>
      <c r="E75" s="10">
        <f>(F75/10)*2</f>
        <v>8.4</v>
      </c>
      <c r="F75" s="9">
        <v>42</v>
      </c>
      <c r="G75" s="9">
        <f t="shared" si="5"/>
        <v>0</v>
      </c>
      <c r="H75" s="10">
        <f t="shared" si="6"/>
        <v>0</v>
      </c>
      <c r="I75" s="9">
        <f>J75+K75</f>
        <v>0</v>
      </c>
      <c r="J75" s="9">
        <v>0</v>
      </c>
      <c r="K75" s="9">
        <v>0</v>
      </c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11" t="s">
        <v>80</v>
      </c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11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12" t="s">
        <v>81</v>
      </c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sheetProtection/>
  <mergeCells count="19">
    <mergeCell ref="A2:K2"/>
    <mergeCell ref="A3:K3"/>
    <mergeCell ref="A4:K4"/>
    <mergeCell ref="A6:B10"/>
    <mergeCell ref="C6:K6"/>
    <mergeCell ref="C7:C10"/>
    <mergeCell ref="D7:F7"/>
    <mergeCell ref="G7:K7"/>
    <mergeCell ref="D8:D10"/>
    <mergeCell ref="E8:F8"/>
    <mergeCell ref="I8:K8"/>
    <mergeCell ref="E9:E10"/>
    <mergeCell ref="F9:F10"/>
    <mergeCell ref="I9:I10"/>
    <mergeCell ref="J9:K9"/>
    <mergeCell ref="A11:B11"/>
    <mergeCell ref="A12:B12"/>
    <mergeCell ref="G8:G10"/>
    <mergeCell ref="H8:H10"/>
  </mergeCells>
  <printOptions/>
  <pageMargins left="0.5" right="0.25" top="0.5" bottom="0.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2015-01-07T08:11:09Z</cp:lastPrinted>
  <dcterms:created xsi:type="dcterms:W3CDTF">1996-10-14T23:33:28Z</dcterms:created>
  <dcterms:modified xsi:type="dcterms:W3CDTF">2016-03-22T08:17:02Z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